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5" windowWidth="9930" windowHeight="9150" tabRatio="727" activeTab="1"/>
  </bookViews>
  <sheets>
    <sheet name="Introduction" sheetId="1" r:id="rId1"/>
    <sheet name="WB FY 06-12" sheetId="2" r:id="rId2"/>
    <sheet name="WB, FY 01-12 " sheetId="3" r:id="rId3"/>
    <sheet name="AfDB, FY 06-12 " sheetId="4" r:id="rId4"/>
    <sheet name="AfDB, FY 01-12" sheetId="5" r:id="rId5"/>
  </sheets>
  <definedNames/>
  <calcPr fullCalcOnLoad="1"/>
</workbook>
</file>

<file path=xl/comments4.xml><?xml version="1.0" encoding="utf-8"?>
<comments xmlns="http://schemas.openxmlformats.org/spreadsheetml/2006/main">
  <authors>
    <author>Elizabeth Arend</author>
  </authors>
  <commentList>
    <comment ref="H10" authorId="0">
      <text>
        <r>
          <rPr>
            <b/>
            <sz val="8"/>
            <rFont val="Tahoma"/>
            <family val="0"/>
          </rPr>
          <t>Elizabeth Arend:</t>
        </r>
        <r>
          <rPr>
            <sz val="8"/>
            <rFont val="Tahoma"/>
            <family val="0"/>
          </rPr>
          <t xml:space="preserve">
Appraisal date
</t>
        </r>
      </text>
    </comment>
    <comment ref="H15" authorId="0">
      <text>
        <r>
          <rPr>
            <b/>
            <sz val="8"/>
            <rFont val="Tahoma"/>
            <family val="2"/>
          </rPr>
          <t>Elizabeth Arend:</t>
        </r>
        <r>
          <rPr>
            <sz val="8"/>
            <rFont val="Tahoma"/>
            <family val="2"/>
          </rPr>
          <t xml:space="preserve">
appraisal date</t>
        </r>
      </text>
    </comment>
  </commentList>
</comments>
</file>

<file path=xl/comments5.xml><?xml version="1.0" encoding="utf-8"?>
<comments xmlns="http://schemas.openxmlformats.org/spreadsheetml/2006/main">
  <authors>
    <author>Elizabeth Arend</author>
  </authors>
  <commentList>
    <comment ref="H31" authorId="0">
      <text>
        <r>
          <rPr>
            <b/>
            <sz val="8"/>
            <rFont val="Tahoma"/>
            <family val="2"/>
          </rPr>
          <t>Elizabeth Arend:</t>
        </r>
        <r>
          <rPr>
            <sz val="8"/>
            <rFont val="Tahoma"/>
            <family val="2"/>
          </rPr>
          <t xml:space="preserve">
appraisal date</t>
        </r>
      </text>
    </comment>
    <comment ref="H23" authorId="0">
      <text>
        <r>
          <rPr>
            <b/>
            <sz val="8"/>
            <rFont val="Tahoma"/>
            <family val="0"/>
          </rPr>
          <t>Elizabeth Arend:</t>
        </r>
        <r>
          <rPr>
            <sz val="8"/>
            <rFont val="Tahoma"/>
            <family val="0"/>
          </rPr>
          <t xml:space="preserve">
Appraisal date
</t>
        </r>
      </text>
    </comment>
  </commentList>
</comments>
</file>

<file path=xl/sharedStrings.xml><?xml version="1.0" encoding="utf-8"?>
<sst xmlns="http://schemas.openxmlformats.org/spreadsheetml/2006/main" count="2727" uniqueCount="1204">
  <si>
    <t>Project Title</t>
  </si>
  <si>
    <t>Country</t>
  </si>
  <si>
    <t>Project ID</t>
  </si>
  <si>
    <t>Status</t>
  </si>
  <si>
    <t>Approval Date</t>
  </si>
  <si>
    <t>South Sudan Health Rapid Results Project</t>
  </si>
  <si>
    <t>South Sudan</t>
  </si>
  <si>
    <t>P127187</t>
  </si>
  <si>
    <t>Active</t>
  </si>
  <si>
    <t>Nigeria States Health Program Investment Credit</t>
  </si>
  <si>
    <t>Nigeria</t>
  </si>
  <si>
    <t>P120798</t>
  </si>
  <si>
    <t>Additional Financing Nutrition Enhancement Project (PRN2)</t>
  </si>
  <si>
    <t>Senegal</t>
  </si>
  <si>
    <t>P129398</t>
  </si>
  <si>
    <t>Malawi Nutrition and HIV/AIDS Project</t>
  </si>
  <si>
    <t>Malawi</t>
  </si>
  <si>
    <t>P125237</t>
  </si>
  <si>
    <t>Benin</t>
  </si>
  <si>
    <t>Reproductive Health Project in Burkina Faso</t>
  </si>
  <si>
    <t>Burkina Faso</t>
  </si>
  <si>
    <t>P119917</t>
  </si>
  <si>
    <t>ML-Strengthening Reproductive Health</t>
  </si>
  <si>
    <t>Mali</t>
  </si>
  <si>
    <t>P124054</t>
  </si>
  <si>
    <t>Tanzania</t>
  </si>
  <si>
    <t>Kenya</t>
  </si>
  <si>
    <t>Zimbabwe Health Results Based Financing</t>
  </si>
  <si>
    <t>Zimbabwe</t>
  </si>
  <si>
    <t>P125229</t>
  </si>
  <si>
    <t>Lesotho</t>
  </si>
  <si>
    <t>Congo, Democratic Republic of</t>
  </si>
  <si>
    <t>Africa</t>
  </si>
  <si>
    <t>Health Sector Support and Multi-Sectoral Aids Project - Additional Financing</t>
  </si>
  <si>
    <t>P125285</t>
  </si>
  <si>
    <t>DRC Polio Control Additional Financing to Health Sector Rehab Support</t>
  </si>
  <si>
    <t>P125677</t>
  </si>
  <si>
    <t>HIV/AIDS Support Project 2</t>
  </si>
  <si>
    <t>Niger</t>
  </si>
  <si>
    <t>P116167</t>
  </si>
  <si>
    <t>Community Health Systems Strenghtening for Malaria Control in Anambra and Akwa Ibom, Nigeria</t>
  </si>
  <si>
    <t>P121415</t>
  </si>
  <si>
    <t>Chad</t>
  </si>
  <si>
    <t>Swaziland Health, HIV/AIDS and TB Project</t>
  </si>
  <si>
    <t>Swaziland</t>
  </si>
  <si>
    <t>P110156</t>
  </si>
  <si>
    <t>Ethiopia</t>
  </si>
  <si>
    <t>KE-Total War Against HIV &amp; AIDS (TOWA) - Additional Financing</t>
  </si>
  <si>
    <t>P122491</t>
  </si>
  <si>
    <t>Zambia</t>
  </si>
  <si>
    <t>Health Commodity Security Project</t>
  </si>
  <si>
    <t>Mozambique</t>
  </si>
  <si>
    <t>P121060</t>
  </si>
  <si>
    <t>Health Sector Support</t>
  </si>
  <si>
    <t>P074091</t>
  </si>
  <si>
    <t>Population and HIV AIDS Additional Financing</t>
  </si>
  <si>
    <t>P105724</t>
  </si>
  <si>
    <t>Angola</t>
  </si>
  <si>
    <t>P111840</t>
  </si>
  <si>
    <t>Reproductive and Child Health Project - Phase 2</t>
  </si>
  <si>
    <t>Sierra Leone</t>
  </si>
  <si>
    <t>P110535</t>
  </si>
  <si>
    <t>Uganda Health Systems Strengthening Project</t>
  </si>
  <si>
    <t>Uganda</t>
  </si>
  <si>
    <t>P115563</t>
  </si>
  <si>
    <t>Social Sector Support (Additional Financing)</t>
  </si>
  <si>
    <t>Sao Tome and Principe</t>
  </si>
  <si>
    <t>P113113</t>
  </si>
  <si>
    <t>Abidjan-Lagos Trade and Transport Facilitation Project (ALTTFP)</t>
  </si>
  <si>
    <t>P096407</t>
  </si>
  <si>
    <t>Additional Financing North Sudan Decentralized Health System Development Project</t>
  </si>
  <si>
    <t>Sudan</t>
  </si>
  <si>
    <t>P117274</t>
  </si>
  <si>
    <t>MAP Additional Financing</t>
  </si>
  <si>
    <t>P107545</t>
  </si>
  <si>
    <t>Strengthening community participation for the fight against female genital cutting (FGM/C)</t>
  </si>
  <si>
    <t>P116645</t>
  </si>
  <si>
    <t>HIV/AIDS &amp; Health - Additional Financing</t>
  </si>
  <si>
    <t>Congo, Republic of</t>
  </si>
  <si>
    <t>P116637</t>
  </si>
  <si>
    <t>Cameroon</t>
  </si>
  <si>
    <t>Nigeria HIV/AIDS Program Development Project II</t>
  </si>
  <si>
    <t>P102119</t>
  </si>
  <si>
    <t>Malaria Control Booster Project - Additional Financing</t>
  </si>
  <si>
    <t>P115036</t>
  </si>
  <si>
    <t>Health Sector Development Support</t>
  </si>
  <si>
    <t>Burundi</t>
  </si>
  <si>
    <t>P101160</t>
  </si>
  <si>
    <t>Health Service Delivery</t>
  </si>
  <si>
    <t>P099930</t>
  </si>
  <si>
    <t>Second Health Systems Development II - Additional Financing</t>
  </si>
  <si>
    <t>P110697</t>
  </si>
  <si>
    <t>Botswana National HIV/AIDS Prevention Support Project</t>
  </si>
  <si>
    <t>Botswana</t>
  </si>
  <si>
    <t>P102299</t>
  </si>
  <si>
    <t>Cameroon Health Sector Support Investment (SWAP)</t>
  </si>
  <si>
    <t>P104525</t>
  </si>
  <si>
    <t>Emergency Multi-Sector HIV/AIDS Project</t>
  </si>
  <si>
    <t>Cote d'Ivoire</t>
  </si>
  <si>
    <t>P071631</t>
  </si>
  <si>
    <t>Health Sector Services Development</t>
  </si>
  <si>
    <t>P106851</t>
  </si>
  <si>
    <t>Lesotho New Hospital PPP</t>
  </si>
  <si>
    <t>P104403</t>
  </si>
  <si>
    <t>Total War Against HIV and AIDS (TOWA) Project</t>
  </si>
  <si>
    <t>P081712</t>
  </si>
  <si>
    <t>Second Multisectoral HIV/AIDS Control Project</t>
  </si>
  <si>
    <t>P096056</t>
  </si>
  <si>
    <t>Malaria Control Booster Project</t>
  </si>
  <si>
    <t>P097921</t>
  </si>
  <si>
    <t>Nutrition Enhancement Program II</t>
  </si>
  <si>
    <t>Sudan Multi-donor Trust Fund for Decentralized Health System Development Project</t>
  </si>
  <si>
    <t>P098483</t>
  </si>
  <si>
    <t>Health Sector Support  &amp; Multisectoral AIDS Project</t>
  </si>
  <si>
    <t>P093987</t>
  </si>
  <si>
    <t>DRC  Health Sector Rehabilitation Support Project</t>
  </si>
  <si>
    <t>P088751</t>
  </si>
  <si>
    <t>Second Multisectoral STI/HIV/AIDS Prevention project</t>
  </si>
  <si>
    <t>Madagascar</t>
  </si>
  <si>
    <t>P090615</t>
  </si>
  <si>
    <t>Health Sector Support Project</t>
  </si>
  <si>
    <t>Guinea</t>
  </si>
  <si>
    <t>P065126</t>
  </si>
  <si>
    <t>Social Sector Support Project</t>
  </si>
  <si>
    <t>P075979</t>
  </si>
  <si>
    <t>HIV/AIDS and Health (MAP program)</t>
  </si>
  <si>
    <t>P077513</t>
  </si>
  <si>
    <t>Multi-Sectoral AIDS Project (MAP)</t>
  </si>
  <si>
    <t>P073821</t>
  </si>
  <si>
    <t>Second Health Systems Development</t>
  </si>
  <si>
    <t>P070290</t>
  </si>
  <si>
    <t>Second Population and AIDS Project</t>
  </si>
  <si>
    <t>P072226</t>
  </si>
  <si>
    <t>IGAD Regional HIV/AIDS Partnership Program (IRAPP) Support Project</t>
  </si>
  <si>
    <t>Burundi Road Sector Development</t>
  </si>
  <si>
    <t>Education Sector Reform Project</t>
  </si>
  <si>
    <t>Rural Capacity Building Project</t>
  </si>
  <si>
    <t>Education for All Project</t>
  </si>
  <si>
    <t>Lesotho HIV and AIDS Technical Assistance Project</t>
  </si>
  <si>
    <t>Second Transport Sector Project</t>
  </si>
  <si>
    <t>Technical and Vocational Education and Training</t>
  </si>
  <si>
    <t>National Decentralized Planning and Finance Program</t>
  </si>
  <si>
    <t>Zanzibar Basic Education Improvement Project</t>
  </si>
  <si>
    <t>Road Rehabilitation and Maintenance Project</t>
  </si>
  <si>
    <t>Health System Performance Project</t>
  </si>
  <si>
    <t>P104523</t>
  </si>
  <si>
    <t>Close date</t>
  </si>
  <si>
    <t>Municipal Health Service Strengthening (Revitalizacao)</t>
  </si>
  <si>
    <t>none</t>
  </si>
  <si>
    <t>P064876</t>
  </si>
  <si>
    <t>P000527</t>
  </si>
  <si>
    <t>P079275</t>
  </si>
  <si>
    <t>P050046</t>
  </si>
  <si>
    <t>P107375</t>
  </si>
  <si>
    <t>P090075</t>
  </si>
  <si>
    <t>P087347</t>
  </si>
  <si>
    <t>P107311</t>
  </si>
  <si>
    <t>HIV/AIDS response project</t>
  </si>
  <si>
    <t>P078053</t>
  </si>
  <si>
    <t>Closed</t>
  </si>
  <si>
    <t>P097181</t>
  </si>
  <si>
    <t>P102262</t>
  </si>
  <si>
    <t>P071985</t>
  </si>
  <si>
    <t>P080406</t>
  </si>
  <si>
    <t>African Regional Capacity Building Network for HIV/AIDS Prevention, Treatment, and Care</t>
  </si>
  <si>
    <t>Regional HIV/AIDS Treatment Acceleration Project</t>
  </si>
  <si>
    <t>P082613</t>
  </si>
  <si>
    <t>P074850</t>
  </si>
  <si>
    <t>Emergency Demobilization and Reintegration Project</t>
  </si>
  <si>
    <t>P078288</t>
  </si>
  <si>
    <t>HIV/AIDS, Malaria and TB Control Project (HAMSET)</t>
  </si>
  <si>
    <t>P083180</t>
  </si>
  <si>
    <t>AO-Emerg MS Recovery ERL (FY05)</t>
  </si>
  <si>
    <t>P083333</t>
  </si>
  <si>
    <t>Zambia National Response to HIV/AIDS (ZANARA)</t>
  </si>
  <si>
    <t>P003248</t>
  </si>
  <si>
    <t>Technical Education Vocational &amp; Entrepreneurship Training (TEVET) Development Program Support Project</t>
  </si>
  <si>
    <t>P057167</t>
  </si>
  <si>
    <t>HIV/AIDS Control Project</t>
  </si>
  <si>
    <t>P072482</t>
  </si>
  <si>
    <t>Rural Water Supply and Sanitation Project</t>
  </si>
  <si>
    <t>P047762</t>
  </si>
  <si>
    <t>Multi-Sectoral AIDS Project</t>
  </si>
  <si>
    <t>P071014</t>
  </si>
  <si>
    <t>HIV/AIDS Response Project</t>
  </si>
  <si>
    <t>P073883</t>
  </si>
  <si>
    <t>HIV/AIDS Prevention &amp; Control Project</t>
  </si>
  <si>
    <t>P074059</t>
  </si>
  <si>
    <t>Human Resources Development Project</t>
  </si>
  <si>
    <t>Rwanda</t>
  </si>
  <si>
    <t>P045091</t>
  </si>
  <si>
    <t>Rwanda Demobilization and Reintegration Project</t>
  </si>
  <si>
    <t>P075129</t>
  </si>
  <si>
    <t>Multi-Sectoral HIV/AIDS Project</t>
  </si>
  <si>
    <t>P071374</t>
  </si>
  <si>
    <t>Multi-Sectoral HIV/AIDS Project - Additional Financing</t>
  </si>
  <si>
    <t>P104189</t>
  </si>
  <si>
    <t>Education Sector Expenditure Program</t>
  </si>
  <si>
    <t>P040650</t>
  </si>
  <si>
    <t>Multisector HIV/AIDS Control Project-ICR</t>
  </si>
  <si>
    <t>Mauritania</t>
  </si>
  <si>
    <t>P078368</t>
  </si>
  <si>
    <t>Higher Education Project</t>
  </si>
  <si>
    <t>P069824</t>
  </si>
  <si>
    <t>Roads and Bridges Management and Maintenance Project</t>
  </si>
  <si>
    <t>P001785</t>
  </si>
  <si>
    <t>Education and Training Sector Improvement Program - ETSIP</t>
  </si>
  <si>
    <t>Namibia</t>
  </si>
  <si>
    <t>P086875</t>
  </si>
  <si>
    <t>Multi-Sector STI/HIV/AIDS Support Project</t>
  </si>
  <si>
    <t>P071612</t>
  </si>
  <si>
    <t>Nigeria HIV/AIDS Additional Financing</t>
  </si>
  <si>
    <t>P105097</t>
  </si>
  <si>
    <t>Universal Basic Education Project</t>
  </si>
  <si>
    <t>P071494</t>
  </si>
  <si>
    <t>Community-Based Urban Development Project</t>
  </si>
  <si>
    <t>P069901</t>
  </si>
  <si>
    <t>HIV/AIDS Program Development Project</t>
  </si>
  <si>
    <t>P070291</t>
  </si>
  <si>
    <t>DRC: Emergency Demobilization &amp; Reintegration - Additional Financing</t>
  </si>
  <si>
    <t>P105729</t>
  </si>
  <si>
    <t>Central African Republic - LICUS Trust Fund Grant for Interim Support to HIV/AIDS Treatment</t>
  </si>
  <si>
    <t>Central African Republic</t>
  </si>
  <si>
    <t>P103980</t>
  </si>
  <si>
    <t>Republic of Congo - Emergency Reintegration Program</t>
  </si>
  <si>
    <t>P098576</t>
  </si>
  <si>
    <t>DRC Multisectoral HIV/AIDS Project</t>
  </si>
  <si>
    <t>P082516</t>
  </si>
  <si>
    <t>P078658</t>
  </si>
  <si>
    <t>Emergency Infrastructure Rehabilitation and Living Conditions Improvement Project</t>
  </si>
  <si>
    <t>P074006</t>
  </si>
  <si>
    <t>Multisectoral HIV/AIDS Project</t>
  </si>
  <si>
    <t>P073525</t>
  </si>
  <si>
    <t>Transparency and Governance Capacity Building Project</t>
  </si>
  <si>
    <t>P073507</t>
  </si>
  <si>
    <t>Mali - Multi-sectoral HIV/AIDS Project</t>
  </si>
  <si>
    <t>P082957</t>
  </si>
  <si>
    <t>ML-HIV/AIDS MAP Additional Financing</t>
  </si>
  <si>
    <t>P115491</t>
  </si>
  <si>
    <t>Fiscal Management and Accelerating Growth Program</t>
  </si>
  <si>
    <t>P072395</t>
  </si>
  <si>
    <t>Multisectoral STI/HIV/AIDS Prevention I Project</t>
  </si>
  <si>
    <t>P072987</t>
  </si>
  <si>
    <t>Lesotho: Health Sector Reform Project Phase 2</t>
  </si>
  <si>
    <t>P076658</t>
  </si>
  <si>
    <t>Second Education Sector Development Project (Phase 2)</t>
  </si>
  <si>
    <t>P081269</t>
  </si>
  <si>
    <t>HIV and AIDS Capacity Building and Technical Assistance Project</t>
  </si>
  <si>
    <t>P087843</t>
  </si>
  <si>
    <t>Poverty Reduction Support Credit</t>
  </si>
  <si>
    <t>P102302</t>
  </si>
  <si>
    <t>Decentralized Reproductive Health &amp; HIV/AIDS</t>
  </si>
  <si>
    <t>P066486</t>
  </si>
  <si>
    <t>Education Sector Support Program</t>
  </si>
  <si>
    <t>P087479</t>
  </si>
  <si>
    <t>National Health Development Program</t>
  </si>
  <si>
    <t>Guinea-Bissau</t>
  </si>
  <si>
    <t>P035688</t>
  </si>
  <si>
    <t>P073442</t>
  </si>
  <si>
    <t>P073378</t>
  </si>
  <si>
    <t>Education Sector Project</t>
  </si>
  <si>
    <t>Ghana</t>
  </si>
  <si>
    <t>P050620</t>
  </si>
  <si>
    <t>Promoting Partnerships with Traditional Authorities Project</t>
  </si>
  <si>
    <t>P071399</t>
  </si>
  <si>
    <t>Second Health Sector Program Support Project</t>
  </si>
  <si>
    <t>P073649</t>
  </si>
  <si>
    <t>HIV/AIDS Rapid Response Project</t>
  </si>
  <si>
    <t>Gambia</t>
  </si>
  <si>
    <t>P060329</t>
  </si>
  <si>
    <t>P088797</t>
  </si>
  <si>
    <t>Basic Education Sector Project</t>
  </si>
  <si>
    <t>P000309</t>
  </si>
  <si>
    <t>HIV/AIDS Disaster Response</t>
  </si>
  <si>
    <t>P071433</t>
  </si>
  <si>
    <t>BF-HIV/AIDS Disaster Resp Supl (FY05)</t>
  </si>
  <si>
    <t>P088879</t>
  </si>
  <si>
    <t>ET- Road Sector Development Phase 2</t>
  </si>
  <si>
    <t>P044613</t>
  </si>
  <si>
    <t>Conservation and Sustainable Use of Medicinal Plants Project</t>
  </si>
  <si>
    <t>P052315</t>
  </si>
  <si>
    <t>P069886</t>
  </si>
  <si>
    <t>Second Multi-sectoral HIV/AIDS Project</t>
  </si>
  <si>
    <t>P098031</t>
  </si>
  <si>
    <t>HIV/AIDS, Malaria, STD &amp; TB (HAMSET) Control Project</t>
  </si>
  <si>
    <t>Eritrea</t>
  </si>
  <si>
    <t>P065713</t>
  </si>
  <si>
    <t>Emergency Demobilization &amp; Reintegration</t>
  </si>
  <si>
    <t>P073604</t>
  </si>
  <si>
    <t>Eritrea HIV/AIDS/STI, TB, Malaria and Reproductive Health Project (HAMSET II)</t>
  </si>
  <si>
    <t>P094694</t>
  </si>
  <si>
    <t>National Transport Program Support Project</t>
  </si>
  <si>
    <t>P035672</t>
  </si>
  <si>
    <t>Cameroon Petroleum Environment Capacity Enhancement (CAPECE)</t>
  </si>
  <si>
    <t>P048204</t>
  </si>
  <si>
    <t>P073065</t>
  </si>
  <si>
    <t>Debt Relief Grant Under the Enhanced HIPC Initiative</t>
  </si>
  <si>
    <t>P100965</t>
  </si>
  <si>
    <t>P064961</t>
  </si>
  <si>
    <t>Multisectoral HIV/AIDS Control and Orphans Project</t>
  </si>
  <si>
    <t>P071371</t>
  </si>
  <si>
    <t>Burundi Emergency Demobilization, Reinsertion and Reintegration Program</t>
  </si>
  <si>
    <t>P081964</t>
  </si>
  <si>
    <t>Second Multisectoral HIV/AIDS</t>
  </si>
  <si>
    <t>P109964</t>
  </si>
  <si>
    <t>P073118</t>
  </si>
  <si>
    <t>Cape Verde</t>
  </si>
  <si>
    <t>P074249</t>
  </si>
  <si>
    <t>HIV/AIDS MAP Supplemental</t>
  </si>
  <si>
    <t>P101950</t>
  </si>
  <si>
    <t>Rwanda Third Community Living Standards Grant</t>
  </si>
  <si>
    <t>P122157</t>
  </si>
  <si>
    <t>Rwanda Second Community Living Standards Grant</t>
  </si>
  <si>
    <t>P117758</t>
  </si>
  <si>
    <t>RW-First Community Living Standards Grant</t>
  </si>
  <si>
    <t>P106834</t>
  </si>
  <si>
    <t>Health and Nutrition Support Project</t>
  </si>
  <si>
    <t>P094278</t>
  </si>
  <si>
    <t>Health Sector Development Program</t>
  </si>
  <si>
    <t>P040652</t>
  </si>
  <si>
    <t>Madagascar Sustainable Health System Development Project</t>
  </si>
  <si>
    <t>P103606</t>
  </si>
  <si>
    <t>Liberia Health Systems Reconstruction</t>
  </si>
  <si>
    <t>Liberia</t>
  </si>
  <si>
    <t>P105282</t>
  </si>
  <si>
    <t>P055122</t>
  </si>
  <si>
    <t>BI-Second Health and Population Project</t>
  </si>
  <si>
    <t>P000216</t>
  </si>
  <si>
    <t>Poverty Reduction Support Credit (5)</t>
  </si>
  <si>
    <t>P078995</t>
  </si>
  <si>
    <t>BENIN: Malaria Control Booster Program</t>
  </si>
  <si>
    <t>P096482</t>
  </si>
  <si>
    <t>P000756</t>
  </si>
  <si>
    <t>Second Health Sector Support Project</t>
  </si>
  <si>
    <t>P051741</t>
  </si>
  <si>
    <t>Instit. Strengthening &amp; Health Sector Support Program (ISHSSP)</t>
  </si>
  <si>
    <t>P083350</t>
  </si>
  <si>
    <t>Nutrition Enhancement Program</t>
  </si>
  <si>
    <t>P070541</t>
  </si>
  <si>
    <t>Addressing Sexual and Gender-Based Violence in South Kivu</t>
  </si>
  <si>
    <t>P117558</t>
  </si>
  <si>
    <t>Loan or Grant</t>
  </si>
  <si>
    <t>Proportion HIV</t>
  </si>
  <si>
    <t>Proportion PRH</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</si>
  <si>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</si>
  <si>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</si>
  <si>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</si>
  <si>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</si>
  <si>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</si>
  <si>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</si>
  <si>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</si>
  <si>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</si>
  <si>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</si>
  <si>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</si>
  <si>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</si>
  <si>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</si>
  <si>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</si>
  <si>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</si>
  <si>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</si>
  <si>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</si>
  <si>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</si>
  <si>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</si>
  <si>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</si>
  <si>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</si>
  <si>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</si>
  <si>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</si>
  <si>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</si>
  <si>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</si>
  <si>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</si>
  <si>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</si>
  <si>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</si>
  <si>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</si>
  <si>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</si>
  <si>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</si>
  <si>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</si>
  <si>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</si>
  <si>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</si>
  <si>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</si>
  <si>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</si>
  <si>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</si>
  <si>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</si>
  <si>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</si>
  <si>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</si>
  <si>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</si>
  <si>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</si>
  <si>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</si>
  <si>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</si>
  <si>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</si>
  <si>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</si>
  <si>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</si>
  <si>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</si>
  <si>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</si>
  <si>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</si>
  <si>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</si>
  <si>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</si>
  <si>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</si>
  <si>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</si>
  <si>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</si>
  <si>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</si>
  <si>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</si>
  <si>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</si>
  <si>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</si>
  <si>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</si>
  <si>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</si>
  <si>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</si>
  <si>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</si>
  <si>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</si>
  <si>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</si>
  <si>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</si>
  <si>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</si>
  <si>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</si>
  <si>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</si>
  <si>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</si>
  <si>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</si>
  <si>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</si>
  <si>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</si>
  <si>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</si>
  <si>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</si>
  <si>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</si>
  <si>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</si>
  <si>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</si>
  <si>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</si>
  <si>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</si>
  <si>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</si>
  <si>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</si>
  <si>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</si>
  <si>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</si>
  <si>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</si>
  <si>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</si>
  <si>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</si>
  <si>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</si>
  <si>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</si>
  <si>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</si>
  <si>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</si>
  <si>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</si>
  <si>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</si>
  <si>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</si>
  <si>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</si>
  <si>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</si>
  <si>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</si>
  <si>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</si>
  <si>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</si>
  <si>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</si>
  <si>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</si>
  <si>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</si>
  <si>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</si>
  <si>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</si>
  <si>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</si>
  <si>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</si>
  <si>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</si>
  <si>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</si>
  <si>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</si>
  <si>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</si>
  <si>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</si>
  <si>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</si>
  <si>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</si>
  <si>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</si>
  <si>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</si>
  <si>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</si>
  <si>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</si>
  <si>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</si>
  <si>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</si>
  <si>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</si>
  <si>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</si>
  <si>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</si>
  <si>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</si>
  <si>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</si>
  <si>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</si>
  <si>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</si>
  <si>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</si>
  <si>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</si>
  <si>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</si>
  <si>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</si>
  <si>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</si>
  <si>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</si>
  <si>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</si>
  <si>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</si>
  <si>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</si>
  <si>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</si>
  <si>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</si>
  <si>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</si>
  <si>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</si>
  <si>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</si>
  <si>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</si>
  <si>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</si>
  <si>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</si>
  <si>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</si>
  <si>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</si>
  <si>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</si>
  <si>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</si>
  <si>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</si>
  <si>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</si>
  <si>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</si>
  <si>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</si>
  <si>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</si>
  <si>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</si>
  <si>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</si>
  <si>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</si>
  <si>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</si>
  <si>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</si>
  <si>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</si>
  <si>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</si>
  <si>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</si>
  <si>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</si>
  <si>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</si>
  <si>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</si>
  <si>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</si>
  <si>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</si>
  <si>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</si>
  <si>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</si>
  <si>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</si>
  <si>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</si>
  <si>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</si>
  <si>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</si>
  <si>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</si>
  <si>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</si>
  <si>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</si>
  <si>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</si>
  <si>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</si>
  <si>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</si>
  <si>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</si>
  <si>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</si>
  <si>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</si>
  <si>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</si>
  <si>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</si>
  <si>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</si>
  <si>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</si>
  <si>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</si>
  <si>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</si>
  <si>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</si>
  <si>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</si>
  <si>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</si>
  <si>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</si>
  <si>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</si>
  <si>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</si>
  <si>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</si>
  <si>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</si>
  <si>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</si>
  <si>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</si>
  <si>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</si>
  <si>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</si>
  <si>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</si>
  <si>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</si>
  <si>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</si>
  <si>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</si>
  <si>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</si>
  <si>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</si>
  <si>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</si>
  <si>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</si>
  <si>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</si>
  <si>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</si>
  <si>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</si>
  <si>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</si>
  <si>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</si>
  <si>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</si>
  <si>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</si>
  <si>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</si>
  <si>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</si>
  <si>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</si>
  <si>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</si>
  <si>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</si>
  <si>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</si>
  <si>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</si>
  <si>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</si>
  <si>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</si>
  <si>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</si>
  <si>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</si>
  <si>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</si>
  <si>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</si>
  <si>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</si>
  <si>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</si>
  <si>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</si>
  <si>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</si>
  <si>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</si>
  <si>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</si>
  <si>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</si>
  <si>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</si>
  <si>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</si>
  <si>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</si>
  <si>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</si>
  <si>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</si>
  <si>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Close Date</t>
  </si>
  <si>
    <t>P113202</t>
  </si>
  <si>
    <t>Reproductive Health Vouchers in Western Uganda</t>
  </si>
  <si>
    <t>P104527</t>
  </si>
  <si>
    <t>G</t>
  </si>
  <si>
    <t>L</t>
  </si>
  <si>
    <t>G/L</t>
  </si>
  <si>
    <t>Public Works and Employment Creation Project</t>
  </si>
  <si>
    <t>HIV/AIDS Project for Abidjan-Lagos Transport Corridor</t>
  </si>
  <si>
    <t>HIV/AIDS Project</t>
  </si>
  <si>
    <t>HIV/AIDS Global Mitigation Support Project</t>
  </si>
  <si>
    <t>National Program to Support Reproductive Health</t>
  </si>
  <si>
    <t>N/A</t>
  </si>
  <si>
    <t>Women's Entrepreneurship and Skills Development for Food Security - Pilot Project</t>
  </si>
  <si>
    <t xml:space="preserve">Mozambique </t>
  </si>
  <si>
    <t>P-MZ-AZ0-001</t>
  </si>
  <si>
    <t>Ongoing</t>
  </si>
  <si>
    <t>Projet d'appui au développement communautaire dans les régions de Kayes et Koulikoro (PADEC)</t>
  </si>
  <si>
    <t>P-ML-IE0-002</t>
  </si>
  <si>
    <t>SADC support to the control of communicable diseases (HIV/AIDS, Malaria &amp; TB)</t>
  </si>
  <si>
    <t>SADC</t>
  </si>
  <si>
    <t>P-Z1-IB0-007</t>
  </si>
  <si>
    <t>Support to Health Sector Strategic Plan Project II (SHSSP II)</t>
  </si>
  <si>
    <t>P-UG-IB0-003</t>
  </si>
  <si>
    <t>Support to Maternal Mortality Reduction Project</t>
  </si>
  <si>
    <t>P-TZ-IB0-001</t>
  </si>
  <si>
    <t>Support for Fast Tracking the Implementation of Vision 2016</t>
  </si>
  <si>
    <t>P-BW-KA0-001</t>
  </si>
  <si>
    <t>MIC Grant to Map HIV/AIDS Interventions</t>
  </si>
  <si>
    <t>Health System Development Support</t>
  </si>
  <si>
    <t>Equatorial Guinea</t>
  </si>
  <si>
    <t>P-GQ-IBE-002</t>
  </si>
  <si>
    <t>Projet de facilitation des transports sur le corridor Bamenda-Mamfe-Ekok-Mfum-Abakaliki-Enugu</t>
  </si>
  <si>
    <t>Multi-country</t>
  </si>
  <si>
    <t>P-Z1-DB0-023</t>
  </si>
  <si>
    <t>Post Primary Education and Training Expansion and Improvement Project- Education IV</t>
  </si>
  <si>
    <t>P-UG-IAC-001</t>
  </si>
  <si>
    <t>Appui supplémentaire au programme national de développement sanitaire (Santé II)</t>
  </si>
  <si>
    <t>P-GW-IB0-003</t>
  </si>
  <si>
    <t>Aménagement de la section de route Urbaine point Y-Pont Woyowanko à Bamako</t>
  </si>
  <si>
    <t>P-ML-DB0-011</t>
  </si>
  <si>
    <t>MIC - Renforcement de la caisse nationale d'assurance maladie et de garantie sociale (CNMAGS)</t>
  </si>
  <si>
    <t>P-GA-IBD-002</t>
  </si>
  <si>
    <t>MIC-Realisation de l'enquête démographique et de santé 2010</t>
  </si>
  <si>
    <t>Gabon</t>
  </si>
  <si>
    <t>P-GA-IBD-003</t>
  </si>
  <si>
    <t>Support Mulago Hospital and Improvement of Kampala Health Services</t>
  </si>
  <si>
    <t>P-UG-IB0-006</t>
  </si>
  <si>
    <t>Approved</t>
  </si>
  <si>
    <t>Alternative Learning &amp; Skills Development Project (ALSD II)</t>
  </si>
  <si>
    <t>P-TZ-IAE-005</t>
  </si>
  <si>
    <t>Projet d'amélioration de l'offre des soins (Santé III)</t>
  </si>
  <si>
    <t>P-NE-IB0-003</t>
  </si>
  <si>
    <t>Lending</t>
  </si>
  <si>
    <t>Health Rehabilitation Project</t>
  </si>
  <si>
    <t>P001339</t>
  </si>
  <si>
    <t>Health Project (01)</t>
  </si>
  <si>
    <t>P000048</t>
  </si>
  <si>
    <t>Sexually Transmitted Infections (STI) Prevention and Care</t>
  </si>
  <si>
    <t>P003333</t>
  </si>
  <si>
    <t>Population and Human Resources Project</t>
  </si>
  <si>
    <t>Comoros</t>
  </si>
  <si>
    <t>P000596</t>
  </si>
  <si>
    <t>Sexually Transmitted Infections Project</t>
  </si>
  <si>
    <t>P002963</t>
  </si>
  <si>
    <t>P000308</t>
  </si>
  <si>
    <t>Kenya Sexually Transmitted Infections Project</t>
  </si>
  <si>
    <t>P001333</t>
  </si>
  <si>
    <t>P035601</t>
  </si>
  <si>
    <t>Integrated Health Services Development</t>
  </si>
  <si>
    <t>P001214</t>
  </si>
  <si>
    <t>Health Project</t>
  </si>
  <si>
    <t>P043124</t>
  </si>
  <si>
    <t>Secondary Education Project</t>
  </si>
  <si>
    <t>P001670</t>
  </si>
  <si>
    <t>Part. Health/Pop./Nut.</t>
  </si>
  <si>
    <t>P000825</t>
  </si>
  <si>
    <t>Population and Family Planning Project</t>
  </si>
  <si>
    <t>P036038</t>
  </si>
  <si>
    <t>Population &amp; Reproductive Health</t>
  </si>
  <si>
    <t>P041568</t>
  </si>
  <si>
    <t>Second Education Sector Development</t>
  </si>
  <si>
    <t>P056416</t>
  </si>
  <si>
    <t>Emergency Economic Recovery Credit Project</t>
  </si>
  <si>
    <t>P064556</t>
  </si>
  <si>
    <t>Second Primary Education Project</t>
  </si>
  <si>
    <t>P066571</t>
  </si>
  <si>
    <t>Social Investment Fund (ZAMSIF)</t>
  </si>
  <si>
    <t>P063584</t>
  </si>
  <si>
    <t>Health Sector Reform Project</t>
  </si>
  <si>
    <t>P053200</t>
  </si>
  <si>
    <t>P058627</t>
  </si>
  <si>
    <t>HIV/AIDS Disaster Response Project</t>
  </si>
  <si>
    <t>P070920</t>
  </si>
  <si>
    <t>Supplemental Cr. to Health &amp; Population</t>
  </si>
  <si>
    <t>P073278</t>
  </si>
  <si>
    <t>AIDS Response Project (GARFUND)</t>
  </si>
  <si>
    <t>P071617</t>
  </si>
  <si>
    <t>South Sudan MDTF HIV/AIDS Project</t>
  </si>
  <si>
    <t>P106927</t>
  </si>
  <si>
    <t>P112817</t>
  </si>
  <si>
    <t>LS - Third Poverty Reduction Support Credit</t>
  </si>
  <si>
    <t>P122783</t>
  </si>
  <si>
    <t>Delivering Maternal Child Health Care to Vulnerable Populations in Swaziland</t>
  </si>
  <si>
    <t>P131548</t>
  </si>
  <si>
    <t>Pilot Project to Strengthen the Sexual and Reproductive Health and Rights for the War-Affected Vulnerable Youth in Liberia</t>
  </si>
  <si>
    <t>P109827</t>
  </si>
  <si>
    <t>Multi-Sector Demographic Project</t>
  </si>
  <si>
    <t>P096198</t>
  </si>
  <si>
    <t>Reproductive and Child Health - Phase I</t>
  </si>
  <si>
    <t>P103712</t>
  </si>
  <si>
    <t>Fifth Population Census of Sudan</t>
  </si>
  <si>
    <t>P099327</t>
  </si>
  <si>
    <t>Southern Sudan Umbrella Program for Health System Development</t>
  </si>
  <si>
    <t>P098495</t>
  </si>
  <si>
    <t>Puntland Primary Health Services</t>
  </si>
  <si>
    <t>Somalia</t>
  </si>
  <si>
    <t>P100164</t>
  </si>
  <si>
    <t>P088729</t>
  </si>
  <si>
    <t>Supplemental Credit for Second Health Project (CRESAN II)</t>
  </si>
  <si>
    <t>Great Lakes Initiative on HIV/AIDS (GLIA) Support</t>
  </si>
  <si>
    <t>P080413</t>
  </si>
  <si>
    <t>P078111</t>
  </si>
  <si>
    <t>Health and Population II-- Supplemental Grant to Credit No. 2731-BU</t>
  </si>
  <si>
    <t>TD-Health &amp; Safe Mother - Suppl (FY99)</t>
  </si>
  <si>
    <t>P048557</t>
  </si>
  <si>
    <t>Health Sector Investment Program</t>
  </si>
  <si>
    <t>P035689</t>
  </si>
  <si>
    <t>Integrated Health Sector Development Project</t>
  </si>
  <si>
    <t>P002369</t>
  </si>
  <si>
    <t>Integrated Health Sector Investment Project</t>
  </si>
  <si>
    <t>P002422</t>
  </si>
  <si>
    <t>Population and Health Project</t>
  </si>
  <si>
    <t>P000118</t>
  </si>
  <si>
    <t>P000411</t>
  </si>
  <si>
    <t>District Health Project</t>
  </si>
  <si>
    <t>P002971</t>
  </si>
  <si>
    <t>P000509</t>
  </si>
  <si>
    <t>Population Project</t>
  </si>
  <si>
    <t>P001976</t>
  </si>
  <si>
    <t>Health and Population Project</t>
  </si>
  <si>
    <t>P001855</t>
  </si>
  <si>
    <t>Population Project (01)</t>
  </si>
  <si>
    <t>P002237</t>
  </si>
  <si>
    <t>Family Health Project (02)</t>
  </si>
  <si>
    <t>P003302</t>
  </si>
  <si>
    <t>P002352</t>
  </si>
  <si>
    <t>National Population Project (NPP)</t>
  </si>
  <si>
    <t>P002094</t>
  </si>
  <si>
    <t>Health Population and Rural Water Project (02)</t>
  </si>
  <si>
    <t>P001727</t>
  </si>
  <si>
    <t>Social Sectors Adjustment Project (SSAP)</t>
  </si>
  <si>
    <t>P003115</t>
  </si>
  <si>
    <t>P000897</t>
  </si>
  <si>
    <t>SDA (Social Dimensions of Adjustment)</t>
  </si>
  <si>
    <t>P000405</t>
  </si>
  <si>
    <t>Women in Development (WID) Project</t>
  </si>
  <si>
    <t>P000822</t>
  </si>
  <si>
    <t>Population Project (04)</t>
  </si>
  <si>
    <t>P001312</t>
  </si>
  <si>
    <t>Population, Health and Nutrition Project (02)</t>
  </si>
  <si>
    <t>P001395</t>
  </si>
  <si>
    <t>Health Services Development</t>
  </si>
  <si>
    <t>P000098</t>
  </si>
  <si>
    <t>Imo Health and Population Project</t>
  </si>
  <si>
    <t>P002091</t>
  </si>
  <si>
    <t>Family Health Project</t>
  </si>
  <si>
    <t>P000711</t>
  </si>
  <si>
    <t>Health and Family Planning Project (03)</t>
  </si>
  <si>
    <t>P001302</t>
  </si>
  <si>
    <t>Population and Health Project (01)</t>
  </si>
  <si>
    <t>P000194</t>
  </si>
  <si>
    <t>Health and Population Project (01)</t>
  </si>
  <si>
    <t>P002404</t>
  </si>
  <si>
    <t>Population/AIDS Control</t>
  </si>
  <si>
    <t>Health, Fertility and Nutrition Project</t>
  </si>
  <si>
    <t>Health &amp; Safe Motherhood</t>
  </si>
  <si>
    <t>Population &amp; AIDS Control</t>
  </si>
  <si>
    <t>Health &amp; Pop. II</t>
  </si>
  <si>
    <t>LS -2nd Poverty Reduction Support Credit</t>
  </si>
  <si>
    <t>Burundi Public Health Laboratory Networking Project</t>
  </si>
  <si>
    <t>P129551</t>
  </si>
  <si>
    <t>Support to the Health Sector Programme</t>
  </si>
  <si>
    <t>P-MW-IB0-005</t>
  </si>
  <si>
    <t>Strengthening of District Health Services</t>
  </si>
  <si>
    <t>P-SL-IB0-003</t>
  </si>
  <si>
    <t>Health Services Rehabilitation Project III (HSRP III)</t>
  </si>
  <si>
    <t>P-GH-IBD-001</t>
  </si>
  <si>
    <t>Développement du système de santé</t>
  </si>
  <si>
    <t>P-BJ-IB0-006</t>
  </si>
  <si>
    <t>Appui à l'initiative du bassin Lac Tchad pour la réduction de la vulnérabilité et les risques liés aux IST/VIH/SIDA</t>
  </si>
  <si>
    <t>P-Z1-IB0-008</t>
  </si>
  <si>
    <t>Appui à la lutte contre maladies transmissibles (VIH/SIDA/IST et Tuberculose) - Santé III</t>
  </si>
  <si>
    <t>P-MG-IBE-001</t>
  </si>
  <si>
    <t>Projet multisectoriel de réinsertion</t>
  </si>
  <si>
    <t xml:space="preserve">Burundi </t>
  </si>
  <si>
    <t>P-BI-IE0-002</t>
  </si>
  <si>
    <t>Projet Education III</t>
  </si>
  <si>
    <t>Djibouti</t>
  </si>
  <si>
    <t>P-DJ-IA0-002</t>
  </si>
  <si>
    <t>Projet d'appui aux communautés de pêcheurs de Tulear</t>
  </si>
  <si>
    <t>P-MG-AAF-001</t>
  </si>
  <si>
    <t>Projet d'infrastructures routières</t>
  </si>
  <si>
    <t>P-RW-DB0-008</t>
  </si>
  <si>
    <t>Communal forests management support project (PAGEFCOM)</t>
  </si>
  <si>
    <t>P-BJ-AAD-003</t>
  </si>
  <si>
    <t>Afram Plains District Agricultural Development Project</t>
  </si>
  <si>
    <t>P-GH-AA0-015</t>
  </si>
  <si>
    <t>Education III Project: Strengthening and Expanding Access to Secondary Education and Skills Acquisition</t>
  </si>
  <si>
    <t>P-KE-IAZ-001</t>
  </si>
  <si>
    <t>Second Multisectoral STI/HIV/AIDS Prev II Additional Financing Project</t>
  </si>
  <si>
    <t>P128169</t>
  </si>
  <si>
    <t>Project site</t>
  </si>
  <si>
    <t>http://www.worldbank.org/projects/P090615/second-multisectoral-stihivaids-prevention-project?lang=en</t>
  </si>
  <si>
    <t>http://www.worldbank.org/projects/P088751/drc-health-sector-rehabilitation-support-project?lang=en</t>
  </si>
  <si>
    <t>Status (As of May 2012)</t>
  </si>
  <si>
    <t>Status (as of May 2012)</t>
  </si>
  <si>
    <t>USD</t>
  </si>
  <si>
    <t>UAC*</t>
  </si>
  <si>
    <t>*Based on average yearly exchange rates using the year of project approval: 2010: 1 UA=1.54 USD; 2009: 1UA=1.57 USD; 2008: 1 UA=1.54 USD; 2007: 1 UA=1.58 USD; 2006: 1 UA=1.5 USD; 2005: 1 UA= 1.43; 2004: 1 UA= 1.55 USD; 2003 and before: 1 UA= 1.4 USD</t>
  </si>
  <si>
    <t>Equivalent (millions USD)</t>
  </si>
  <si>
    <t>Amount PRH (millions USD)</t>
  </si>
  <si>
    <t>Amount HIV (millions USD)</t>
  </si>
  <si>
    <t>Total HIV spending (millions USD)</t>
  </si>
  <si>
    <t>Total PRH spending (millions USD)</t>
  </si>
  <si>
    <t>Total HIV spending (2006-2012) (millions USD)</t>
  </si>
  <si>
    <t>Total PRH spending (2006-2012) (millions USD)</t>
  </si>
  <si>
    <t>http://www.afdb.org/fr/projects-and-operations/project-portfolio/project/p-bw-ka0-001/</t>
  </si>
  <si>
    <t>http://www.afdb.org/fr/projects-and-operations/project-portfolio/project/p-bj-aad-003/</t>
  </si>
  <si>
    <t>http://www.afdb.org/fileadmin/uploads/afdb/Documents/Publications/rapport%20Cameroun%20Anglais.pdf (pg 26)</t>
  </si>
  <si>
    <t>http://www.afdb.org/fileadmin/uploads/afdb/Documents/Project-and-Operations/SWAZILAND-%20REV%201%20-%20CSP%202009-2013%20Mid-Term%20Review.pdf (pg 38)</t>
  </si>
  <si>
    <t>http://www.afdb.org/fileadmin/uploads/afdb/Documents/Project-and-Operations/TZ-2006-100-EN-ADF-BD-WP-TANZANIA-AR-SUPPORT-TO-MMRP.PDF</t>
  </si>
  <si>
    <t>http://www.afdb.org/fileadmin/uploads/afdb/Documents/Project-and-Operations/Tanzania%20-%20AR%20ALSD%20II%20Project.pdf</t>
  </si>
  <si>
    <t>http://www.afdb.org/en/projects-and-operations/project-portfolio/project/p-ug-ib0-006/</t>
  </si>
  <si>
    <t>http://www.afdb.org/fileadmin/uploads/afdb/Documents/Project-and-Operations/30769718-EN-UGANDA-EDUC4-PAR.PDF</t>
  </si>
  <si>
    <t>http://www.afdb.org/en/projects-and-operations/project-portfolio/project/p-sl-ib0-003/</t>
  </si>
  <si>
    <t>http://www.afdb.org/en/projects-and-operations/project-portfolio/project/p-dj-ia0-002/</t>
  </si>
  <si>
    <t>http://www.africatime.com/burundi/nouvelle.asp?UrlRecherche=archives.asp%3Frech%3D1%26no_pays%3D18%26no_categorie%3D%26keyword%3D%26BtnGo.x%3D7%26IsPanafricain%3D0%26IsAfrique%3D&amp;no_nouvelle=163085</t>
  </si>
  <si>
    <t>http://www.afdb.org/en/projects-and-operations/project-portfolio/project/p-bi-ie0-002/</t>
  </si>
  <si>
    <t>http://www.afdb.org/en/projects-and-operations/project-portfolio/project/p-bj-ib0-006/</t>
  </si>
  <si>
    <t>http://www.afdb.org/fr/projects-and-operations/project-portfolio/project/p-z1-ib0-007/</t>
  </si>
  <si>
    <t>http://www.afdb.org/fileadmin/uploads/afdb/Documents/Project-and-Operations/MN-2005-068-EN-ADF-BD-WP-REV.1-SADC-AR-SUPPORT-TO-THE-CONTROL-OF-COMMUNICABLE-DISEASES-REV-1.PDF (appraisal report)</t>
  </si>
  <si>
    <t>http://www.afdb.org/fileadmin/uploads/afdb/Documents/Project-and-Operations/GQ-2008-155-EN-ADB-BD-WP-EQUATORIAL-GUINEA-AR-HEALTH-SYSTEM-DEVELOPMENT-SUPPORT-PROJECT.PDF (appraisal report)</t>
  </si>
  <si>
    <t>http://www.afdb.org/en/projects-and-operations/project-portfolio/project/p-gq-ibe-002/</t>
  </si>
  <si>
    <t>http://www.afdb.org/en/projects-and-operations/project-portfolio/project/p-ga-ibd-003/</t>
  </si>
  <si>
    <t>http://www.afdb.org/fileadmin/uploads/afdb/Documents/Project-and-Operations/RW-2003-108-FR-ADF-BD-WP-RWANDA-RE-PROJET-ROUTIER.PDF (project appraisal)</t>
  </si>
  <si>
    <t>http://www.afdb.org/en/projects-and-operations/project-portfolio/project/p-mz-az0-001/</t>
  </si>
  <si>
    <t>http://www.afdb.org/fileadmin/uploads/afdb/Documents/Project-and-Operations/MZ-2005-131-EN-ADF-BD-WP-MOZAMBIQUE-AR-WOMEN-ENTREPRENEURSHIP-AND-SKILLS-DEVEL.PDF (project appraisal)</t>
  </si>
  <si>
    <t>http://www.afdb.org/en/projects-and-operations/project-portfolio/project/p-ml-ie0-002/</t>
  </si>
  <si>
    <t>http://www.afdb.org/fileadmin/uploads/afdb/Documents/Project-and-Operations/ML-2006-025-FR-ADF-BD-WP-REV.1-MALI-PADEC-VERSION-FINALE-REVISEE-16-MARS-2006.PDF (appraisal report)</t>
  </si>
  <si>
    <t>http://www.afdb.org/en/projects-and-operations/project-portfolio/project/p-ml-db0-011/</t>
  </si>
  <si>
    <t>http://www.afdb.org/en/projects-and-operations/project-portfolio/project/p-gh-aa0-015/</t>
  </si>
  <si>
    <t>http://www.afdb.org/en/projects-and-operations/project-portfolio/project/p-gh-ibd-001/</t>
  </si>
  <si>
    <t>http://www.afdb.org/fileadmin/uploads/afdb/Documents/Project-and-Operations/GH-2002-101-EN-ADF-BD-WP-GHANA-HEALTH-III.PDF (appraisal report)</t>
  </si>
  <si>
    <t>http://www.afdb.org/en/projects-and-operations/project-portfolio/project/p-gw-ib0-003/</t>
  </si>
  <si>
    <t>http://www.afdb.org/fr/projects-and-operations/project-portfolio/project/p-ga-ibd-002/</t>
  </si>
  <si>
    <t>http://www.afdb.org/en/projects-and-operations/project-portfolio/project/p-mg-aaf-001/</t>
  </si>
  <si>
    <t>http://www.afdb.org/fileadmin/uploads/afdb/Documents/Project-and-Operations/KE-2003-165-EN-ADF-BD-WP-KENYA-AR-EDUCATION-III-PROJECT.PDF (appraisal report)</t>
  </si>
  <si>
    <t>http://www.afdb.org/en/projects-and-operations/project-portfolio/project/p-ke-iaz-001/</t>
  </si>
  <si>
    <t>http://www.afdb.org/fr/projects-and-operations/project-portfolio/project/p-mg-ibe-001/</t>
  </si>
  <si>
    <t>http://www.afdb.org/fileadmin/uploads/afdb/Documents/Project-and-Operations/MW-2005-020-EN-ADF-BD-WP-REV.1-MALAWI-AR-SUPPORT-TO-TO-THE-HEALTH-SECTOR-PROGRAMME-REV-1.PDF (appraisal report)</t>
  </si>
  <si>
    <t>http://www.afdb.org/en/projects-and-operations/project-portfolio/project/p-mw-ib0-005/</t>
  </si>
  <si>
    <t>http://www.afdb.org/en/projects-and-operations/project-portfolio/project/p-z1-db0-023/</t>
  </si>
  <si>
    <t>http://www.afdb.org/fileadmin/uploads/afdb/Documents/Project-and-Operations/MN-2005-109-FR-ADF-BD-WP-MULTINATIONAL-RE-REDUCTION-DE-LA-VULNERABILITE-ET-DU-RI.PDF</t>
  </si>
  <si>
    <t>http://www.afdb.org/fr/projects-and-operations/project-portfolio/project/p-z1-ib0-008/</t>
  </si>
  <si>
    <t>http://www.afdb.org/en/projects-and-operations/project-portfolio/project/p-ne-ib0-003/</t>
  </si>
  <si>
    <t>http://www.afdb.org/fr/projects-and-operations/project-portfolio/project/p-rw-db0-008/</t>
  </si>
  <si>
    <t>http://www.afdb.org/fileadmin/uploads/afdb/Documents/Project-and-Operations/BJ-2005-058-EN-ADF-BD-WP-BENIN-PAGEFCOM-ENGLISH.PDF (appraisal report)</t>
  </si>
  <si>
    <t>Project website</t>
  </si>
  <si>
    <t>Appraisal Report</t>
  </si>
  <si>
    <t>All WB spending on HIV/AIDS and PRH (FY* 2006-2012)</t>
  </si>
  <si>
    <t>* World Bank Fiscal Year runs from 1 July- 30 June (eg. FY 2006= 1 July 2005- 30 June 2006)</t>
  </si>
  <si>
    <t>All WB* spending on HIV/AIDS and PRH (millions USD)</t>
  </si>
  <si>
    <t>All AfDB spending on HIV/AIDS and PRH (FY** 2006-2012)</t>
  </si>
  <si>
    <t>** AfDB Fiscal Year runs from 1 Jan- 31 Dec (eg. FY 2006= 1 Jan - 31 Dec 2006)</t>
  </si>
  <si>
    <t>http://www.worldbank.org/projects/P076658/lesotho-health-sector-reform-project-phase-2?lang=en</t>
  </si>
  <si>
    <t>http://web.worldbank.org/external/projects/main?pagePK=51351038&amp;piPK=51351152&amp;theSitePK=40941&amp;projid=P088797</t>
  </si>
  <si>
    <t>http://www.worldbank.org/projects/P100164/puntland-primary-health-services?lang=en</t>
  </si>
  <si>
    <t>All AfDB spending on HIV/AIDS and PRH (FY** 2000-2012) (millions)</t>
  </si>
  <si>
    <t>http://web.worldbank.org/external/projects/main?pagePK=51351038&amp;piPK=51351152&amp;theSitePK=40941&amp;projid=P083350</t>
  </si>
  <si>
    <t>http://www.worldbank.org/projects/P087347/technical-vocational-education-training?lang=en</t>
  </si>
  <si>
    <t>http://www.worldbank.org/projects/P120464/southern-sudan-umbrella-program-health-system-development?lang=en</t>
  </si>
  <si>
    <t>http://www.worldbank.org/projects/P104523/igad-regional-hivaids-partnership-program-irapp-support-project?lang=en</t>
  </si>
  <si>
    <t>http://www.worldbank.org/projects/P096407/abidjan-lagos-trade-transport-facilitation-project-alttfp?lang=en</t>
  </si>
  <si>
    <t>http://www.worldbank.org/projects/P111840/municipal-health-service-strengthening-revitalizao?lang=en</t>
  </si>
  <si>
    <t>http://www.worldbank.org/projects/P096482/benin-malaria-control-booster-program?lang=en</t>
  </si>
  <si>
    <t>http://www.worldbank.org/projects/P096056/second-multisectoral-hivaids-control-project?lang=en</t>
  </si>
  <si>
    <t>http://www.worldbank.org/projects/P125229/zimbabwe-health-results-based-financing?lang=en</t>
  </si>
  <si>
    <t>http://www.worldbank.org/projects/P113202/health-system-performance?lang=en</t>
  </si>
  <si>
    <t>http://www.worldbank.org/projects/P102299/botswana-national-hivaids-prevention-support-project?lang=en</t>
  </si>
  <si>
    <t>http://www.worldbank.org/projects/P093987/health-sector-support-multisectoral-aids-project?lang=en</t>
  </si>
  <si>
    <t>http://www.worldbank.org/projects/P116645/strengthening-community-participation-fight-against-female-genital-cutting-fgmc?lang=en</t>
  </si>
  <si>
    <t>http://www.worldbank.org/projects/P125285/health-sector-support-multi-sectoral-aids-project-additional-financing?lang=en</t>
  </si>
  <si>
    <t>http://www.worldbank.org/projects/P119917/reproductive-health-project-burkina-faso?lang=en</t>
  </si>
  <si>
    <t>http://www.worldbank.org/projects/P109964/second-multisectoral-hivaids?lang=en</t>
  </si>
  <si>
    <t>http://www.worldbank.org/projects/P101160/health-sector-development-support?lang=en</t>
  </si>
  <si>
    <t>http://www.worldbank.org/projects/P129551/burundi-public-health-laboratory-networking-project?lang=en</t>
  </si>
  <si>
    <t>http://www.worldbank.org/projects/P100965/debt-relief-grant-under-enhanced-hipc-initiative?lang=en</t>
  </si>
  <si>
    <t>http://www.worldbank.org/projects/P104525/cameroon-health-sector-support-investment-swap?lang=en</t>
  </si>
  <si>
    <t>http://web.worldbank.org/external/projects/main?pagePK=51351038&amp;piPK=51351152&amp;theSitePK=40941&amp;projid=P101950</t>
  </si>
  <si>
    <t>Appui à l'amelioration situation femmes</t>
  </si>
  <si>
    <t>P-MG-IE0-003</t>
  </si>
  <si>
    <t>http://www.afdb.org/en/projects-and-operations/project-portfolio/project/p-mg-ie0-003/</t>
  </si>
  <si>
    <t>DRC Additional Financing Primary Health Care</t>
  </si>
  <si>
    <t>P126088</t>
  </si>
  <si>
    <t>Comments</t>
  </si>
  <si>
    <t xml:space="preserve">Projects includes a detailed gender analysis and list of specific activities to respond to gender inequity in each project component.  </t>
  </si>
  <si>
    <t xml:space="preserve">Project aims to “improve access to and use of quality reproductive health services by women of reproductive age.”  The PAD notes that project preparation included an analysis of the “gender aspects of reproductive health and family planning,” which included the ministry in charge of women affairs and focus group discussions with women in peri-urban and rural areas.  These discussions found that women encounter resistance from their husbands and in-laws if they want to use a modern form of contraception.  They therefore often use them in secret.  Although these discussions revealed the “power of peer education and support from women’s groups, especially when they emphasize the benefit of child spacing for economic empowerment,” the project focuses its funding on behavior change communication and social marketing interventions in order to promote family planning among women and men.  The project does not mobilize women’s groups and other forms of peer support that the focus group participants revealed were crucial to their use of modern contraceptives (WB 2011c). </t>
  </si>
  <si>
    <t xml:space="preserve">Project devotes US$6.4 million to PRH, supports AIDS-related communication, education and awareness-raising, as well as expanded access to HIV testing, counseling and treatment. Although it acknowledges that Malian women and girls have higher rates of HIV due to “gender inequities and traditional cultural norms” that fuel the epidemic (i.e. early marriage and female genital mutilation), the project does not measure changes in cultural attitudes and norms (the intended result of the enhanced communication/education component), nor does it monitor whether women and girls have equal access to project-supported HIV testing and treatment facilities (WB 2004a). </t>
  </si>
  <si>
    <t xml:space="preserve">Project documents do not even mention gender inequality among the factors that contribute to the country’s HIV epidemic (WB 2011e).  </t>
  </si>
  <si>
    <t>Project allocates approximately US$4.8 million to PRH and intends to improve maternal health and integrate “gender sensitivity principles at all levels and stages.”  Although the project measures the number of health centers that provide PRH services, it does not address whether women and girls will have access to these services due to “pervasive gender inequality,” which often undermines women’s decision making and access to health care.</t>
  </si>
  <si>
    <t xml:space="preserve">Project promises to “promote socio-cultural norms, values, and beliefs” that support several HIV prevention activities, including behavior change communication campaigns (WB 2007a).  Project indicators, however, only measure the number of people reached by behavior change communication campaigns (WB 2011f), without attempting to measure changes in societal attitudes, norms and beliefs about female gender roles, which have a significant impact on women and girls’ HIV risk. </t>
  </si>
  <si>
    <t xml:space="preserve">Project acknowledges that “lack of gender empowerment” fuels the country’s HIV epidemic, citing higher HIV infection rates among women and girls who are more likely to engage in sex work and/or suffer from sexual abuse. The PAD notes that women’s lower status undermines their ability to negotiate condom use and that they suffer more from HIV-related discrimination. Yet the project does not indicate that women, including HIV-positive women, were equally involved in the project’s design and have equal access to project activities, including HIV counseling, testing, care and support services (WB 2009c).  </t>
  </si>
  <si>
    <t>Health and Social Development Programme Support in the Sikasso Region</t>
  </si>
  <si>
    <t>http://www.afdb.org/fileadmin/uploads/afdb/Documents/Project-and-Operations/ML-2001-135-EN-ADF-BD-WP-COMPLETE-MALI-HEALTH-AND-SOCIAL-DEVELOPMENT-PROGRAMME.PDF</t>
  </si>
  <si>
    <t>http://www.afdb.org/fileadmin/uploads/afdb/Documents/Project-and-Operations/BF-2005-042-EN-ADF-BD-WP-BURKINA-FASO-AR-HEALTH-DEVELPT-PROJECT.PDF</t>
  </si>
  <si>
    <t>Health Care Development Support Project– Centre-East and North Regions</t>
  </si>
  <si>
    <t xml:space="preserve">Project aims to “sensitize” men and women with regard to safe motherhood, family planning, HIV and other STIs.  The project appraisal report promises to include “better information [for women] resulting in increased birth control,” and that increased access to information on HIV will offer “better knowledge of HIV and better protection” (AfDB 2005b).  However, it fails to recognize that this information alone will not necessarily lead to higher contraceptive use and lower HIV infection rates.  It also ignores critical gender issues that influence contraceptive use and HIV infection, such as Burkinabe women’s frequent inability to negotiate when and how many children they bear (SIDA 2004; Social Institutions and Gender Index 2012). </t>
  </si>
  <si>
    <t xml:space="preserve">Congo, Democratic Republic of </t>
  </si>
  <si>
    <t>http://www.afdb.org/en/projects-and-operations/project-portfolio/project/p-cd-ibd-001/</t>
  </si>
  <si>
    <t>Santé I appui au PDDS en province orientale</t>
  </si>
  <si>
    <t>P-CD-IBD-001</t>
  </si>
  <si>
    <t>http://www.afdb.org/fileadmin/uploads/afdb/Documents/Project-and-Operations/CD-2004-011-FR-ADF-BD-WP-RDC-RE-SANTE-I.PDF</t>
  </si>
  <si>
    <t xml:space="preserve">Project intends to increase health services utilization, primarily among pregnant women and women of child-bearing age.  Although the AfDB consulted women during project design and supports gender-equitable health care worker training, the project does not address gender inequalities that may impede women’s health care access and utilization (AfDB 2008a).  These include widespread domestic violence, women’s frequent inability to negotiate the number of children they bear and their timing, and fees women must pay to access care and do not have control over household finances (US Department of State 2011). </t>
  </si>
  <si>
    <t xml:space="preserve">Project aims to accelerate the reduction of maternal and newborn deaths in four regions. Despite the project’s discussion of gender inequality leading to maternal mortality, most project funds are allocated to building and refurbishing health facility infrastructure (AfDB 2006a).  The project appraisal report claims that this will increase access to maternal health services but it does not address gender inequalities, such as Tanzanian women’s frequent inability to negotiate control of household finances and their economic dependence on their male partners (USAID 2008).  Both of these factors may inhibit women from receiving care at the newly refurbished facilities. </t>
  </si>
  <si>
    <t xml:space="preserve">Project acknowledges “persistent” gender inequalities in Kenya.  Despite its promise to “promote greater equity” in health service distribution and quality, the project’s monitoring framework does not include any indicators to measure whether gender inequalities – including women’s frequent lack financial resources – affect their access to PRH services.  Maternal health indicators are included in a separate framework, they “are not formally part of the project’s Results Framework for which the project [is] accountable” (WB 2010e). </t>
  </si>
  <si>
    <t xml:space="preserve">Although the Project Appraisal Document includes sex-disaggregated data to describe the country’s HIV epidemic, none of the project’s key indicators is disaggregated by sex.  These include indicators that measure the prevalence of concurrent sexual relationships, HIV knowledge, sexual activity and condom use among youth, and the prevalence of inter-generational sex (WB 2011h). </t>
  </si>
  <si>
    <t>Project emphasizes that “gender inequity is a key problem in the AIDS epidemic” (WB 2001a) but only collects sex-disaggregated data to measure rates of voluntary counseling and testing (VCT) among men and women.  Key indicators are not sex-disaggregated, including those that measure rates of anti-retroviral treatment (ART) and the number of HIV-positive people who receive support from civil society associations (WB 2011i).</t>
  </si>
  <si>
    <t>Health Systems Development Project</t>
  </si>
  <si>
    <t>http://www.afdb.org/fileadmin/uploads/afdb/Documents/Project-and-Operations/NG-2002-050-EN-ADF-BD-WP-NIGERIA-AR-HEALTH-IV-PROJECT.PDF</t>
  </si>
  <si>
    <t>http://www.afdb.org/fileadmin/uploads/afdb/Documents/Project-and-Operations/AO-2002-100-EN-ADF-BD-WP-ANGOLA-HEALTH1.PDF</t>
  </si>
  <si>
    <t>Health Services Rehabilitation Project in Uige Province (HSRP)</t>
  </si>
  <si>
    <t xml:space="preserve">Project aims to improve health care access and support reproductive health and HIV services, with a special focus on women and young children (AfDB 2002b).  The limited monitoring framework only measures maternal and infant mortality; it does not include any other key PRH or HIV indicators let alone sex-disaggregated data on PRH and HIV health care access and utilization (AfDB 2002b). </t>
  </si>
  <si>
    <t>Strengthening the Health System and Fight against HIV/AIDS and Epidemic Diseases</t>
  </si>
  <si>
    <t>http://www.afdb.org/fileadmin/uploads/afdb/Documents/Project-and-Operations/TD-2001-138-EN-ADF-BD-WP-COMPLETE-CHAD-AIDS-CONTROL-FINAL.PDF</t>
  </si>
  <si>
    <t xml:space="preserve">Project does not contain any indicators by which to measure the project’s progress and impact. Despite the absence of a monitoring framework, the project appraisal report still claims that the project will increase health care accessibility, decrease morbidity and thereby lead to a “significant increase in household incomes” (AfDB 2001c). </t>
  </si>
  <si>
    <t xml:space="preserve">Project promises to improve health coverage and reduce morbidity and mortality associated with STIs, including HIV.  The project briefly mentions women’s gender inequality and commendably promises to support grassroots organizations that help HIV-positive women, female rape victims and women who have undergone FGM (AfDB 2005c).  However, the project ignores critical gender issues among Congolese men and boys, many of whom have also been subjected to or carried out sexual assault in the midst of the DRC’s ongoing conflict.  While men and boys may contract STIs from sexual assault, they are less likely to seek help compared to women for fear of being accused of homosexuality (Seruwagi 2011). aims to improve the population’s overall health status with a focus on vulnerable groups and infectious disease, including HIV.  None of the project’s key indicators are sex-disaggregated, neither the population that benefit from basic community health services, the number of childhood malaria deaths, vaccination coverage rates, nor community participation in training (AfDB 2003). </t>
  </si>
  <si>
    <t>Health Insurance Project</t>
  </si>
  <si>
    <t>P101852</t>
  </si>
  <si>
    <t>Multi-Sectoral HIV/AIDS Program</t>
  </si>
  <si>
    <t xml:space="preserve">Project depends on universal “cost recovery programs already in place, including patient co-payments for [ART]” to cover the cost of health services.  The project not only forces patients to pay for HIV medications, but also fails to allocate funding for the treatment of opportunistic infections, relying instead on treatment funded by the NHIS.  The 2005 PAD claimed that this approach would “guarantee equal access” to care (WB 2005b).  Yet as stated above, the NHIS has failed to cover health care services for the majority of the population (Dixon 2011). </t>
  </si>
  <si>
    <t xml:space="preserve">Project acknowledges that “women, orphans, and young girls [are] the most vulnerable to the epidemic, mostly because their isolation and weak economic power,” which increases the likelihood that they will engage in sex work and other risk behaviors (WB 2004b).  The project completion report, however, does not include any sex-disaggregated indicators. It is therefore impossible to determine whether men and women, boys and girls received equal access to project benefits, including HIV counseling and STI treatment (WB 2011j). Project “encourages the development of a cost recovery culture by providing targeted groups with productive activities, and asking modest contributions in time, labor, and materials” (emphasis added).  While the project considers this a form of “community empowerment,” it forces beneficiaries to pay for materials and spend uncompensated time on the project, despite the fact that many Congolese live in “extreme poverty” (WB 2004b) and survive on less than US$1.20 per day (WB 2005c). </t>
  </si>
  <si>
    <t>Project “strengthen[s] proven health financing modalities (e.g. user fees, community health funds, drug revolving funds, and national health insurance)” in order to increase health facility revenue (WB 2000).  Although this project includes “an exemption policy for the very poor” (WB 2004c), the World Bank ultimately reported that effective measures had not been put in place to ensure that poor patients could still access to health services once user fees were imposed (WB 2009f).</t>
  </si>
  <si>
    <t>Project requires patients to purchase vouchers that entitle them to facility-based maternal health care (WB 2007c).  The voucher costs about US$1.22, a prohibitive amount considering that half of Ugandans live on less than US$2 per day (WB 2009g; WB 2011l).</t>
  </si>
  <si>
    <t>Project promotes user fees by inadequately responding to the failure of Health Equity Funds (HEFs) that are supposed to exempt the poor from payment.  The PAD acknowledges that while HEFs should fund fee exemptions for poor patients, health care workers do not have enough incentive to provide care for the poor, so they “mostly use the Fund’s budget to exempt their friends and relatives.”  In response, the PAD simply acknowledges that “a more reliable process to identify the poorest is necessary” (WB 2010b).</t>
  </si>
  <si>
    <t xml:space="preserve">Project offers certain health services for free or “for only a low cost” to increase access for pregnant women.  While the PAD acknowledges cost as a barrier to maternal health care, it relies on “women’s groups that help pregnant women to access prenatal and obstetric services at health centers” (WB 2009b) to increase health care utilization.  The project’s monitoring framework fails to measure whether the project actually achieves increased access to maternal health care. </t>
  </si>
  <si>
    <t xml:space="preserve">Project recognizes that “women experience the greatest financial obstacles to health care since they are the hardest-hit by poverty”.  It tries to enhance maternal and child health care access in part by developing the country’s health insurance system (AfDB 2005e).  As discussed above, this system has proven to be highly inequitable without effective fee exemptions for the poorest patients (WB 2010b). </t>
  </si>
  <si>
    <t xml:space="preserve">Project promises to improve health care access by enrolling 18,000 people in at least 400 new “alternative health financing systems” (AfDB 2005b).  Despite low rates of enrollment (3-6 percent) in existing health funding schemes, the project claims that the system will reduce inequalities that prohibit access to quality health care and increase facility revenue at the same time.  The project appraisal report does not indicate whether the poorest patients are exempt from fees, even though over 70 percent of the population lives on less than US$2 per day (WB 2012a). </t>
  </si>
  <si>
    <t xml:space="preserve">Project includes sex-disaggregated data to describe Malawi’s HIV epidemic, but does not include any sex-disaggregated indicators to measure project activities, outputs and impacts (AfDB 2005d).  Although the project acknowledges that user fees comprise approximately 26 percent of all out-of-pocket expenditure for Malawian households, none of the project components directly address user fees and their potential impact on pregnant women’s health care access and utilization. </t>
  </si>
  <si>
    <t xml:space="preserve">Project includes a maternal mortality indicator in its monitoring framework but fails to disaggregate other key indicators by sex (i.e. inequalities in health status and access to health care services) (AfDB 2002a). Although the project acknowledges that a lack of incentives for health care workers “has led to the practice of informal user fees, on top of formal fees” (AfDB 2002a), the project does not address user fees and its impact on patients’ health care access, especially for the poor who are not exempt from the user fee system. </t>
  </si>
  <si>
    <t>http://www.worldbank.org/projects/P128169/second-multisectoral-stihivaids-prev-ii-additional-financing-project?lang=en</t>
  </si>
  <si>
    <t>Website</t>
  </si>
  <si>
    <t>http://www.worldbank.org/projects/P125237/malawi-nutrition-hivaids-project?lang=en</t>
  </si>
  <si>
    <t>http://www.worldbank.org/projects/P122783/ls-third-poverty-reduction-support-credit?lang=en</t>
  </si>
  <si>
    <t>http://www.worldbank.org/projects/P116167/hivaids-support-project-2?lang=en</t>
  </si>
  <si>
    <t>http://www.worldbank.org/projects/P110156/swaziland-health-hivaids-tb-project?lang=en</t>
  </si>
  <si>
    <t>http://www.worldbank.org/projects/P122491/ke-total-war-against-hiv-aids-towa-additional-financing?lang=en</t>
  </si>
  <si>
    <t>http://www.worldbank.org/projects/P121060/health-commodity-security-project?lang=en</t>
  </si>
  <si>
    <t>http://www.worldbank.org/projects/P074091/health-sector-support?lang=en</t>
  </si>
  <si>
    <t>http://www.worldbank.org/projects/P105724/population-hiv-aids-additional-financing?lang=en</t>
  </si>
  <si>
    <t>http://www.worldbank.org/projects/P115563/uganda-health-systems-strengthening-project?lang=en</t>
  </si>
  <si>
    <t>http://www.worldbank.org/projects/P107311/national-decentralized-planning-finance-program?lang=en</t>
  </si>
  <si>
    <t>http://www.worldbank.org/projects/P112817/ls--2nd-poverty-reduction-support-credit?lang=en</t>
  </si>
  <si>
    <t>http://www.worldbank.org/projects/P107375/lesotho-hiv-aids-technical-assistance-project?lang=en</t>
  </si>
  <si>
    <t>http://www.worldbank.org/projects/P107545/map-additional-financing?lang=en</t>
  </si>
  <si>
    <t>http://www.worldbank.org/projects/P116637/hivaids-health-additional-financing?lang=en</t>
  </si>
  <si>
    <t>http://www.worldbank.org/projects/P102119/nigeria-hivaids-program-development-project-ii?lang=en</t>
  </si>
  <si>
    <t>http://www.worldbank.org/projects/P115491/ml-hivaids-map-additional-financing?lang=en</t>
  </si>
  <si>
    <t>http://www.worldbank.org/projects/P099930/health-service-delivery?lang=en</t>
  </si>
  <si>
    <t>http://www.worldbank.org/projects/P071631/emergency-multi-sector-hivaids-project?lang=en</t>
  </si>
  <si>
    <t>http://www.worldbank.org/projects/P102302/poverty-reduction-support-credit?lang=en</t>
  </si>
  <si>
    <t>http://www.worldbank.org/projects/P105729/drc-emergency-demobilization-reintegration-additional-financing?lang=en</t>
  </si>
  <si>
    <t>http://www.worldbank.org/projects/P106927/south-sudan-mdtf-hivaids-project?lang=en</t>
  </si>
  <si>
    <t>http://www.worldbank.org/projects/P081712/total-war-against-hiv-aids-towa-project?lang=en</t>
  </si>
  <si>
    <t>http://www.worldbank.org/projects/P090075/second-transport-sector-project?lang=en</t>
  </si>
  <si>
    <t>http://www.worldbank.org/projects/P105097/nigeria-hivaids-additional-financing?lang=en</t>
  </si>
  <si>
    <t>http://www.worldbank.org/projects/P102262/zanzibar-basic-education-improvement-project?lang=en</t>
  </si>
  <si>
    <t>http://www.worldbank.org/projects/P098031/second-multi-sectoral-hivaids-project?lang=en</t>
  </si>
  <si>
    <t>http://www.worldbank.org/projects/P104189/multi-sectoral-hivaids-project-additional-financing?lang=en</t>
  </si>
  <si>
    <t>http://www.worldbank.org/projects/P101950/hivaids-map-supplemental?lang=en</t>
  </si>
  <si>
    <t>http://www.worldbank.org/projects/P087479/education-sector-support-program?lang=en</t>
  </si>
  <si>
    <t>http://www.worldbank.org/projects/P103980/central-african-republic-licus-trust-fund-grant-interim-support-hivaids-treatment?lang=en</t>
  </si>
  <si>
    <t>http://www.worldbank.org/projects/P098576/republic-congo-emergency-reintegration-program?lang=en</t>
  </si>
  <si>
    <t>http://www.worldbank.org/projects/P079275/rural-capacity-building-project?lang=en</t>
  </si>
  <si>
    <t>http://www.worldbank.org/projects/P088797/multi-secotral-hivaids-program?lang=en</t>
  </si>
  <si>
    <t>http://www.worldbank.org/projects/P094694/eritrea-hivaidssti-tb-malaria-reproductive-health-project-hamset-ii?lang=en</t>
  </si>
  <si>
    <t>http://www.worldbank.org/projects/P088879/bf-hivaids-disaster-resp-supl-fy05?lang=en</t>
  </si>
  <si>
    <t>http://www.worldbank.org/projects/P080413/great-lakes-initiative-hivaids-glia-support?lang=en</t>
  </si>
  <si>
    <t>http://www.worldbank.org/projects/P083333/ao-emerg-recovery-erl-fy05?lang=en</t>
  </si>
  <si>
    <t>http://www.worldbank.org/projects/P083180/hivaids-malaria-tb-control-project-hamset?lang=en</t>
  </si>
  <si>
    <t>http://www.worldbank.org/projects/P080406/african-regional-capacity-building-network-hivaids-prevention-treatment-care?lang=en</t>
  </si>
  <si>
    <t>http://www.worldbank.org/projects/P082613/regional-hivaids-treatment-acceleration-project?lang=en</t>
  </si>
  <si>
    <t>http://www.worldbank.org/projects/P082957/mali-multi-sectoral-hivaids-project?lang=en</t>
  </si>
  <si>
    <t>http://www.worldbank.org/projects/P073442/hivaids-global-mitigation-support-project?lang=en</t>
  </si>
  <si>
    <t>http://www.worldbank.org/projects/P078658/emergency-demobilization-reintegration-project?lang=en</t>
  </si>
  <si>
    <t>http://www.worldbank.org/projects/P075979/social-sector-support-project?lang=en</t>
  </si>
  <si>
    <t>http://www.worldbank.org/projects/P077513/hivaids-health-map-program?lang=en</t>
  </si>
  <si>
    <t>http://www.worldbank.org/projects/P072395/fiscal-management-accelerating-growth-program?lang=en</t>
  </si>
  <si>
    <t>http://www.worldbank.org/projects/P082516/drc-multisectoral-hivaids-project?lang=en</t>
  </si>
  <si>
    <t>http://www.worldbank.org/projects/P064876/burundi-road-sector-development?lang=en</t>
  </si>
  <si>
    <t>http://www.worldbank.org/projects/P081964/burundi-emergency-demobilization-reinsertion-reintegration-program?lang=en</t>
  </si>
  <si>
    <t>http://www.worldbank.org/projects/P071985/road-rehabilitation-maintenance-project?lang=en</t>
  </si>
  <si>
    <t>http://www.worldbank.org/projects/P074850/hivaids-project-abidjan-lagos-transport-corridor?lang=en</t>
  </si>
  <si>
    <t>http://www.worldbank.org/projects/P073821/multi-sectoral-aids-project-map?lang=en</t>
  </si>
  <si>
    <t>http://www.worldbank.org/projects/P081269/second-education-sector-development-project-phase-2?lang=en</t>
  </si>
  <si>
    <t>http://www.worldbank.org/projects/P071014/multi-sectoral-aids-project?lang=en</t>
  </si>
  <si>
    <t>http://www.worldbank.org/projects/P078368/multisector-hivaids-control-project?lang=en</t>
  </si>
  <si>
    <t>http://www.worldbank.org/projects/P044613/et--road-sector-development-phase-2?lang=en</t>
  </si>
  <si>
    <t>http://www.worldbank.org/projects/P071612/multi-sector-stihivaids-support-project?lang=en</t>
  </si>
  <si>
    <t>http://www.worldbank.org/projects/P071374/multi-sectoral-hivaids-project?lang=en</t>
  </si>
  <si>
    <t>http://www.worldbank.org/projects/P078053/hivaids-response-project?lang=en</t>
  </si>
  <si>
    <t>http://www.worldbank.org/projects/P078288/emergency-demobilization-reintegration-project?lang=en</t>
  </si>
  <si>
    <t>http://www.worldbank.org/projects/P000527/education-sector-reform-project?lang=en</t>
  </si>
  <si>
    <t>http://www.worldbank.org/projects/P071399/promoting-partnerships-traditional-authorities-project?lang=en</t>
  </si>
  <si>
    <t>http://www.worldbank.org/projects/P073649/second-health-sector-program-support-project?lang=en</t>
  </si>
  <si>
    <t>http://www.worldbank.org/projects/P003248/zambia-national-response-hivaids-zanara?lang=en</t>
  </si>
  <si>
    <t>http://www.worldbank.org/projects/P073378/multi-sectoral-aids-project-map?lang=en</t>
  </si>
  <si>
    <t>http://www.worldbank.org/projects/P071494/universal-basic-education-project?lang=en</t>
  </si>
  <si>
    <t>http://www.worldbank.org/projects/P071371/multisectoral-hivaids-control-orphans-project?lang=en</t>
  </si>
  <si>
    <t>http://www.worldbank.org/projects/P069901/community-based-urban-development-project?lang=en</t>
  </si>
  <si>
    <t>http://www.worldbank.org/projects/P073604/emergency-demobilization-reintegration?lang=en</t>
  </si>
  <si>
    <t>http://www.worldbank.org/projects/P074006/emergency-infrastructure-rehabilitation-living-conditions-improvement-project?lang=en</t>
  </si>
  <si>
    <t>http://www.worldbank.org/projects/P075129/rwanda-demobilization-reintegration-project?lang=en</t>
  </si>
  <si>
    <t>http://www.worldbank.org/projects/P074249/hivaids-project?lang=en</t>
  </si>
  <si>
    <t>http://www.worldbank.org/projects/P047762/rural-water-supply-sanitation-project?lang=en</t>
  </si>
  <si>
    <t>http://www.worldbank.org/projects/P073883/hivaids-response-project?lang=en</t>
  </si>
  <si>
    <t>http://www.worldbank.org/projects/P000309/basic-education-sector-project?lang=en</t>
  </si>
  <si>
    <t>http://www.worldbank.org/projects/P069824/higher-education-project?lang=en</t>
  </si>
  <si>
    <t>http://www.worldbank.org/projects/P073507/transparency-governance-capacity-building-project?lang=en</t>
  </si>
  <si>
    <t>http://www.worldbank.org/projects/P073118/multi-sectoral-hivaids-project?lang=en</t>
  </si>
  <si>
    <t>http://www.worldbank.org/projects/P074059/hivaids-prevention-control-project?lang=en</t>
  </si>
  <si>
    <t>http://www.worldbank.org/projects/P073525/multisectoral-hivaids-project?lang=en</t>
  </si>
  <si>
    <t>http://www.worldbank.org/projects/P072987/multisectoral-stihivaids-prevention-project?lang=en</t>
  </si>
  <si>
    <t>http://www.worldbank.org/projects/P050046/education-all-project?lang=en</t>
  </si>
  <si>
    <t>http://www.worldbank.org/projects/P001785/roads-bridges-management-maintenance-project?lang=en</t>
  </si>
  <si>
    <t>http://www.worldbank.org/projects/P072226/second-population-aids-project?lang=en</t>
  </si>
  <si>
    <t>http://www.worldbank.org/projects/P070291/hivaids-program-development-project?lang=en</t>
  </si>
  <si>
    <t>http://www.worldbank.org/projects/P071433/hivaids-disaster-response?lang=en</t>
  </si>
  <si>
    <t>http://www.worldbank.org/projects/P057167/technical-education-vocational-entrepreneurship-training-tevet-development-program-support-project?lang=en</t>
  </si>
  <si>
    <t>http://www.worldbank.org/projects/P064961/public-works-employment-creation-project?lang=en</t>
  </si>
  <si>
    <t>http://www.worldbank.org/projects/P052315/conservation-sustainable-use-medicinal-plants-project?lang=en</t>
  </si>
  <si>
    <t>http://www.worldbank.org/projects/P072482/hivaids-control-project?lang=en</t>
  </si>
  <si>
    <t>http://www.worldbank.org/projects/P060329/hivaids-rapid-response-project?lang=en</t>
  </si>
  <si>
    <t>http://www.worldbank.org/projects/P073065/multisectoral-hivaids-project?lang=en</t>
  </si>
  <si>
    <t>http://www.worldbank.org/projects/P071617/aids-response-project-garfund?lang=en</t>
  </si>
  <si>
    <t>http://www.worldbank.org/projects/P073278/supplemental-cr-health-population?lang=en</t>
  </si>
  <si>
    <t>http://www.worldbank.org/projects/P040650/education-sector-expenditure-program?lang=en</t>
  </si>
  <si>
    <t>http://www.worldbank.org/projects/P065713/hivaids-malaria-std-tb-hamset-control-project?lang=en</t>
  </si>
  <si>
    <t>http://www.worldbank.org/projects/P066486/decentralized-reproductive-health-hivaids?lang=en</t>
  </si>
  <si>
    <t>http://www.worldbank.org/projects/P035672/national-transport-program-support-project?lang=en</t>
  </si>
  <si>
    <t>http://www.worldbank.org/projects/P069886/multisectoral-hivaids-project?lang=en</t>
  </si>
  <si>
    <t>http://www.worldbank.org/projects/P070920/hivaids-disaster-response-project?lang=en</t>
  </si>
  <si>
    <t>Mine Township Services Project</t>
  </si>
  <si>
    <t>P064064</t>
  </si>
  <si>
    <t>http://www.worldbank.org/projects/P064064/mine-township-services-project?lang=en</t>
  </si>
  <si>
    <t>http://www.worldbank.org/projects/P058627/health-sector-development-program?lang=en</t>
  </si>
  <si>
    <t>http://www.worldbank.org/projects/P053200/health-sector-reform-project?lang=en</t>
  </si>
  <si>
    <t>http://www.worldbank.org/projects/P048204/cameroon-petroleum-environment-capacity-enhancement-capece?lang=en</t>
  </si>
  <si>
    <t>http://www.worldbank.org/projects/P063584/social-investment-fund-zamsif?lang=en</t>
  </si>
  <si>
    <t>http://www.worldbank.org/projects/P066571/second-primary-education-project?lang=en</t>
  </si>
  <si>
    <t>http://www.worldbank.org/projects/P064556/emergency-economic-recovery-credit-project?lang=en</t>
  </si>
  <si>
    <t>http://www.worldbank.org/projects/P056416/second-education-sector-development?lang=en</t>
  </si>
  <si>
    <t>http://www.worldbank.org/projects/P041568/population-reproductive-health?lang=en</t>
  </si>
  <si>
    <t>http://www.worldbank.org/projects/P036038/population-family-planning-project?lang=en</t>
  </si>
  <si>
    <t>http://www.worldbank.org/projects/P000825/part-healthpopnut?lang=en</t>
  </si>
  <si>
    <t>http://www.worldbank.org/projects/P001670/secondary-education-project?lang=en</t>
  </si>
  <si>
    <t>http://www.worldbank.org/projects/P043124/health-project?lang=en</t>
  </si>
  <si>
    <t>http://www.worldbank.org/projects/P035688/national-health-development-program?lang=en</t>
  </si>
  <si>
    <t>http://www.worldbank.org/projects/P035601/population-aids-control?lang=en</t>
  </si>
  <si>
    <t>http://www.worldbank.org/projects/P001333/kenya-sexually-transmitted-infections-project?lang=en</t>
  </si>
  <si>
    <t>http://www.worldbank.org/projects/P000308/populationaids-control?lang=en</t>
  </si>
  <si>
    <t>http://www.worldbank.org/projects/P002963/sexually-transmitted-infections-project?lang=en</t>
  </si>
  <si>
    <t>http://www.worldbank.org/projects/P000596/population-human-resources-project?lang=en</t>
  </si>
  <si>
    <t>http://www.worldbank.org/projects/P003333/sexually-transmitted-infections-sti-prevention-care?lang=en</t>
  </si>
  <si>
    <t>http://www.worldbank.org/projects/P000048/health-project-01?lang=en</t>
  </si>
  <si>
    <t>http://www.worldbank.org/projects/P001339/health-rehabilitation-project?lang=en</t>
  </si>
  <si>
    <t>http://www.worldbank.org/projects/P126088/drc-additional-financing-primary-health-care?lang=en</t>
  </si>
  <si>
    <t>Health System Support Project</t>
  </si>
  <si>
    <t>P119815</t>
  </si>
  <si>
    <t>http://www.worldbank.org/projects/P119815/health-system-support-project?lang=en</t>
  </si>
  <si>
    <t>http://www.worldbank.org/projects/P127187/south-sudan-health-rapid-results-project?lang=en</t>
  </si>
  <si>
    <t>http://www.worldbank.org/projects/P120798/nigeria-states-health-program-investment-credit?lang=en</t>
  </si>
  <si>
    <t>http://www.worldbank.org/projects/P129398/additional-financing-nutrition-enhancement-project-prn2?lang=en</t>
  </si>
  <si>
    <t>http://www.worldbank.org/projects/P124054/ml-strengthening-reproductive-health?lang=en</t>
  </si>
  <si>
    <t>http://www.worldbank.org/projects/P125677/drc-polio-control-additional-financing-health-sector-rehab-support?lang=en</t>
  </si>
  <si>
    <t>http://www.worldbank.org/projects/P121415/community-health-systems-strenghtening-malaria-control-anambra-akwa-ibom-nigeria?lang=en</t>
  </si>
  <si>
    <t>http://www.worldbank.org/projects/P122157/rwanda-third-community-living-standards-grant?lang=en</t>
  </si>
  <si>
    <t>http://www.worldbank.org/projects/P110535/reproductive-child-health-project-phase-2?lang=en</t>
  </si>
  <si>
    <t>http://www.worldbank.org/projects/P113113/social-sector-support-additional-financing?lang=en</t>
  </si>
  <si>
    <t>http://www.worldbank.org/projects/P117758/rwanda-second-community-living-standards-grant?lang=en</t>
  </si>
  <si>
    <t>http://www.worldbank.org/projects/P117558/addressing-sexual-gender-based-violence-south-kivu?lang=en</t>
  </si>
  <si>
    <t>http://www.worldbank.org/projects/P115036/malaria-control-booster-project-additional-financing?lang=en</t>
  </si>
  <si>
    <t>http://www.worldbank.org/projects/P106834/rw-first-community-living-standards-grant?lang=en</t>
  </si>
  <si>
    <t>http://www.worldbank.org/projects/P131548/delivering-maternal-child-health-care-vulnerable-populations-swaziland?lang=en</t>
  </si>
  <si>
    <t>http://www.worldbank.org/projects/P110697/second-health-systems-development-ii-additional-financing?lang=en</t>
  </si>
  <si>
    <t>http://www.worldbank.org/projects/P106851/health-sector-services-development?lang=en</t>
  </si>
  <si>
    <t>http://www.worldbank.org/projects/P109827/pilot-project-strengthen-sexual-reproductive-health-rights-war-affected-vulnerable-youth-liberia?lang=en</t>
  </si>
  <si>
    <t>http://www.worldbank.org/projects/P096198/multi-sector-demographic-project?lang=en</t>
  </si>
  <si>
    <t>http://www.worldbank.org/projects/P105282/health-systems-reconstruction?lang=en</t>
  </si>
  <si>
    <t>http://www.worldbank.org/projects/P103606/madagascar-sustainable-health-system-development-project?lang=en</t>
  </si>
  <si>
    <t>http://www.worldbank.org/projects/P097921/malaria-control-booster-project?lang=en</t>
  </si>
  <si>
    <t>http://www.worldbank.org/projects/P097181/nutrition-enhancement-program-ii?lang=en</t>
  </si>
  <si>
    <t>http://www.worldbank.org/projects/P103712/reproductive-child-health-phase?lang=en</t>
  </si>
  <si>
    <t>http://www.worldbank.org/projects/P094278/health-nutrition-support-project?lang=en</t>
  </si>
  <si>
    <t>http://www.worldbank.org/projects/P099327/fifth-population-census-sudan?lang=en</t>
  </si>
  <si>
    <t>http://www.worldbank.org/projects/P098495/southern-sudan-umbrella-program-health-system-development?lang=en</t>
  </si>
  <si>
    <t>http://www.worldbank.org/projects/P083350/instit-strengthening-health-sector-support-program-ishssp?lang=en</t>
  </si>
  <si>
    <t>http://www.worldbank.org/projects/P088729/supplemental-credit-second-health-project-cresan-ii?lang=en</t>
  </si>
  <si>
    <t>http://www.worldbank.org/projects/P065126/health-sector-support-project?lang=en</t>
  </si>
  <si>
    <t>http://www.worldbank.org/projects/P078995/poverty-reduction-support-credit-5?lang=en</t>
  </si>
  <si>
    <t>http://www.worldbank.org/projects/P070290/second-health-systems-development?lang=en</t>
  </si>
  <si>
    <t>http://www.worldbank.org/projects/P070541/nutrition-enhancement-program?lang=en</t>
  </si>
  <si>
    <t>http://www.worldbank.org/projects/P051741/second-health-sector-support-project?lang=en</t>
  </si>
  <si>
    <t>http://www.worldbank.org/projects/P055122/health-sector-support-project?lang=en</t>
  </si>
  <si>
    <t>http://www.worldbank.org/projects/P048557/td-health-safe-mother-suppl-fy99?lang=en</t>
  </si>
  <si>
    <t>http://www.worldbank.org/projects/P040652/health-sector-development-program?lang=en</t>
  </si>
  <si>
    <t>http://www.worldbank.org/projects/P000756/health-sector-development-program?lang=en</t>
  </si>
  <si>
    <t>http://www.worldbank.org/projects/P035689/health-sector-investment-program?lang=en</t>
  </si>
  <si>
    <t>http://www.worldbank.org/projects/P002369/integrated-health-sector-development-project?lang=en</t>
  </si>
  <si>
    <t>http://www.worldbank.org/projects/P001214/integrated-health-services-development?lang=en</t>
  </si>
  <si>
    <t>http://www.worldbank.org/projects/P002422/integrated-health-sector-investment-project?lang=en</t>
  </si>
  <si>
    <t>http://www.worldbank.org/projects/P000118/population-health-project?lang=en</t>
  </si>
  <si>
    <t>http://www.worldbank.org/projects/P000216/bi-second-health-population-project?lang=en</t>
  </si>
  <si>
    <t>http://www.worldbank.org/projects/P002971/district-health-project?lang=en</t>
  </si>
  <si>
    <t>http://www.worldbank.org/projects/P000509/health-safe-motherhood?lang=en</t>
  </si>
  <si>
    <t>HEALTH/NUTRITION SECTOR PROJECT</t>
  </si>
  <si>
    <t>P001070</t>
  </si>
  <si>
    <t>http://www.worldbank.org/projects/P001070/healthnutrition-sector-project?lang=en</t>
  </si>
  <si>
    <t>http://www.worldbank.org/projects/P001976/population-project?lang=en</t>
  </si>
  <si>
    <t>http://www.worldbank.org/projects/P002237/population-project-01?lang=en</t>
  </si>
  <si>
    <t>http://www.worldbank.org/projects/P003302/family-health-project-02?lang=en</t>
  </si>
  <si>
    <t>http://www.worldbank.org/projects/P002352/human-resources-development-project?lang=en</t>
  </si>
  <si>
    <t>http://www.worldbank.org/projects/P002094/national-population-project-npp?lang=en</t>
  </si>
  <si>
    <t>Population, Health and Nutrition Sector Credit Project</t>
  </si>
  <si>
    <t>P001646</t>
  </si>
  <si>
    <t>http://www.worldbank.org/projects/P001646/population-health-nutrition-sector-credit-project?lang=en</t>
  </si>
  <si>
    <t>http://www.worldbank.org/projects/P001727/health-population-rural-water-project-02?lang=en</t>
  </si>
  <si>
    <t>http://www.worldbank.org/projects/P003115/social-sectors-adjustment-project-ssap?lang=en</t>
  </si>
  <si>
    <t>http://www.worldbank.org/projects/P000897/health-pop-ii?lang=en</t>
  </si>
  <si>
    <t>http://www.worldbank.org/projects/P000822/women-development-wid-project?lang=en</t>
  </si>
  <si>
    <t>http://www.worldbank.org/projects/P001312/population-project-04?lang=en</t>
  </si>
  <si>
    <t>http://www.worldbank.org/projects/P001395/population-health-nutrition-project-02?lang=en</t>
  </si>
  <si>
    <t>www.worldbank.org/projects/P002091/imo-health-population-project?lang=en</t>
  </si>
  <si>
    <t>http://www.worldbank.org/projects/P000711/family-health-project?lang=en</t>
  </si>
  <si>
    <t>www.worldbank.org/projects/P001302/health-family-planning-project-03?lang=en</t>
  </si>
  <si>
    <t>http://www.worldbank.org/projects/P002404/health-population-project-01?lang=en</t>
  </si>
  <si>
    <t>http://www.worldbank.org/projects/P000194/population-health-project-01?lang=en</t>
  </si>
  <si>
    <t>http://www.worldbank.org/projects/P000405/sda-social-dimensions-adjustment?lang=en</t>
  </si>
  <si>
    <t>http://www.worldbank.org/projects/P001855/health-population-project?lang=en</t>
  </si>
  <si>
    <t>http://www.worldbank.org/projects/P000411/health-fertility-nutrition-project?lang=en</t>
  </si>
  <si>
    <t>http://www.worldbank.org/projects/P045091/human-resources-development-project?lang=en</t>
  </si>
  <si>
    <t>http://www.worldbank.org/projects/P050620/education-sector-project?lang=en</t>
  </si>
  <si>
    <t>http://www.worldbank.org/projects/P098483/sudan-multi-donor-trust-fund-decentralized-health-system-development-project?lang=en</t>
  </si>
  <si>
    <t>http://www.worldbank.org/projects/P086875/education-training-sector-improvement-program-etsip?lang=en</t>
  </si>
  <si>
    <t>http://www.worldbank.org/projects/P101852/health-insurance-project?lang=en</t>
  </si>
  <si>
    <t>http://www.worldbank.org/projects/P104527/reproductive-health-vouchers-western-uganda?lang=en</t>
  </si>
  <si>
    <t>http://www.worldbank.org/projects/P104403/lesotho-new-hospital-ppp?lang=en</t>
  </si>
  <si>
    <t>http://www.worldbank.org/projects/P117274/additional-financing-north-sudan-decentralized-health-system-development-project?lang=en</t>
  </si>
  <si>
    <t>Appraisal report</t>
  </si>
  <si>
    <t>http://web.worldbank.org/external/projects/main?projid=P102119&amp;theSitePK=40941&amp;piPK=51351143&amp;pagePK=51351001&amp;menuPK=51351213&amp;Type=Overview</t>
  </si>
  <si>
    <t>Welcome to the Banking on Health Database</t>
  </si>
  <si>
    <t>Introduction</t>
  </si>
  <si>
    <t>www.genderaction.org/prg_reproductivehealth.html</t>
  </si>
  <si>
    <t xml:space="preserve">About the Data </t>
  </si>
  <si>
    <t xml:space="preserve">http://www.worldbank.org/projects </t>
  </si>
  <si>
    <t xml:space="preserve">http://www.afdb.org/en/projects-and-operations/ </t>
  </si>
  <si>
    <t>Coding guide</t>
  </si>
  <si>
    <t>Amount HIV (millions USD/UAC)</t>
  </si>
  <si>
    <t>Amount PRH (millions USD/UAC)</t>
  </si>
  <si>
    <t>Link to project appraisal report by AfDB (when available)</t>
  </si>
  <si>
    <t>Approval date</t>
  </si>
  <si>
    <t>Date the project is expected to close</t>
  </si>
  <si>
    <t xml:space="preserve">Comments by Gender Action on gender sensitivity of project </t>
  </si>
  <si>
    <t>Commitment Amount (millions USD/UAC)</t>
  </si>
  <si>
    <t xml:space="preserve">Country </t>
  </si>
  <si>
    <t>Equivalent amount in US dollars of the year in which AfDB project was approved; derived from UAC amount</t>
  </si>
  <si>
    <t>Indicates whether a project is a loan (L), a grant (G) or contains a mix of loan and grant elements (G/L)</t>
  </si>
  <si>
    <t xml:space="preserve">Proportion PRH </t>
  </si>
  <si>
    <t>Indicates whether a project is ongoing, closed, approved or lending as reported by AfDB</t>
  </si>
  <si>
    <t>Copyright and Disclaimer</t>
  </si>
  <si>
    <t>Your use of the ‘Banking on Health’ database and/or report is subject to the following terms and conditions.</t>
  </si>
  <si>
    <t>info@genderaction.org</t>
  </si>
  <si>
    <t>Gender Action</t>
  </si>
  <si>
    <t>1875 Connecticut Ave, Suite 500</t>
  </si>
  <si>
    <t>Washington, DC 20001</t>
  </si>
  <si>
    <t>1-202-939-5463</t>
  </si>
  <si>
    <t>USA</t>
  </si>
  <si>
    <t>Before using the report or database, please read the information below.</t>
  </si>
  <si>
    <t xml:space="preserve">The ‘Banking on Health’ database and report are provided to the public by Gender Action under a Creative Commons License to assist in advocacy and research. Individuals and organizations may copy, distribute, display and cite the work for non-commercial purposes with due credit to Gender Action. </t>
  </si>
  <si>
    <t xml:space="preserve">This database is a comprehensive catalogue of World Bank- and African Development Bank-funded projects on sexual and reproductive health and HIV/AIDS in sub-Saharan Africa listed on the banks’ websites from FY 2000-2012. </t>
  </si>
  <si>
    <t>Totel Commitment Amount (millions USD)</t>
  </si>
  <si>
    <t>Total Commitment Amount (millions USD)</t>
  </si>
  <si>
    <t>Total commitment Amount (millions UAC)</t>
  </si>
  <si>
    <t>Total Commitment Amount (millions UAC)</t>
  </si>
  <si>
    <t>Equivalent (in millions USD)</t>
  </si>
  <si>
    <t>P-CM-IBD-003</t>
  </si>
  <si>
    <t>Health System Development Project (PDSS)</t>
  </si>
  <si>
    <t>http://www.afdb.org/fileadmin/uploads/afdb/Documents/Evaluation-Reports/Cameroon_HEALTH%20SYSTEM%20DEVELOPMENT%20PROJECT_PCR-11-04-2011.pdf</t>
  </si>
  <si>
    <t>World Bank Investments in Population and Reproductive Health and HIV/AIDS, sub-Saharan Africa, approved in fiscal years 2006-2012 (listed on World Bank website)</t>
  </si>
  <si>
    <t>World Bank Investments in Population and Reproductive Health and HIV/AIDS, sub-Saharan Africa, approved in fiscal years 1986-2012 (listed on World Bank website)</t>
  </si>
  <si>
    <t>African Development Bank Investments in Population and Reproductive Health and HIV/AIDS, sub-Saharan Africa, approved in fiscal years 2006-2012 (listed on AfDB website)</t>
  </si>
  <si>
    <t>African Development Bank Investments in Population and Reproductive Health and HIV/AIDS, sub-Saharan Africa, approved in fiscal years 2001-2012 (listed on AfDB website)</t>
  </si>
  <si>
    <t>‘Banking on Health’ is a joint report of Gender Action, with contributions from National Association for Women’s Action in Development (NAWAD) and the Martin Luther King Jr. Memorial Foundation of Cameroon (LUKMEF) with the financial support of the William and Flora Hewlett Foundation and Tides Foundation's Money Well Spent project. </t>
  </si>
  <si>
    <t xml:space="preserve">The data is arranged into excel sheets. Navigate the sheets by clicking the tabs below: </t>
  </si>
  <si>
    <t>WB, FY 06-12: lists World Bank projects in sub-Saharan Africa with reproductive health and/or HIV/AIDS components (fiscal years 2006-2012)</t>
  </si>
  <si>
    <t>WB, FY 01-12: lists World Bank projects in sub-Saharan Africa with reproductive health and/or HIV/AIDS components (fiscal years 2001-2012)</t>
  </si>
  <si>
    <t>AfDB, FY 06-12: lists African Development Bank projects in sub-Saharan Africa with reproductive health and/or HIV/AIDS components (fiscal years 2006-2012)</t>
  </si>
  <si>
    <t>AfDB, FY 01-12: lists African Development Bank projects in sub-Saharan Africa with reproductive health and/or HIV/AIDS components (fiscal years 2001-2012)</t>
  </si>
  <si>
    <t>All data is derived from the following sites (excluding “project comments”, which are Gender Action’s own analysis):</t>
  </si>
  <si>
    <t>Indicates amount in millions of US dollars or millions of units of account (UAC) committed to HIV/AIDS in a project as reported by the African Development Bank (AfDB)</t>
  </si>
  <si>
    <t>Indicates amount in millions of US dollars or millions of units of account (UAC) committed to population and reproductive health (PRH) in a project as reported by the AfDB</t>
  </si>
  <si>
    <t>Date the project was approved by World Bank or AfDB bank authorities</t>
  </si>
  <si>
    <t>Total amount in millions of US dollars or millions of units of account (UAC) committed to project as reported by World Bank or AfDB</t>
  </si>
  <si>
    <t>Country in which project takes place; some projects are indicated as ‘multi-country’</t>
  </si>
  <si>
    <t>Title of project (World Bank- or AfDB-designated)</t>
  </si>
  <si>
    <t>Unique project identifier (World Bank- or AfDB-designated)</t>
  </si>
  <si>
    <t>Link to project URL on World Bank or AfDB website</t>
  </si>
  <si>
    <t>Permission to make digital or hard copies of part or all of this work for teaching or not-for-profit use is hereby granted without fee and without a formal request provided that copies are not made or distributed for profit or commercial advantage and that full attribution crediting Gender Action appears on the first page.</t>
  </si>
  <si>
    <t xml:space="preserve">In preparing the ‘Banking on Health’ database and report, Gender Action made every effort to offer the most current, correct, and clearly expressed information available to Gender Action researchers as of 1 October 2012. Nevertheless, inadvertent errors may have occurred. In particular, but without limiting anything here, Gender Action disclaims any responsibility for typographical errors and accuracy of the information that may be contained therein. </t>
  </si>
  <si>
    <t>If you have any questions, comments, additions or corrections, please contact:</t>
  </si>
  <si>
    <t>Proportion of funds designated to address HIV/AIDS issues as reported by World Bank or AfDB (eg. 0.4 = 40% of total commitment designated to HIV/AIDS)</t>
  </si>
  <si>
    <t>Proportion of funds designated to address population and reproductive health (PRH) issues as reported by World Bank or AfDB (eg. 0.4 = 40% of total commitment designated to PRH)</t>
  </si>
  <si>
    <t>The database, available online, accompanies Gender Action’s 2012 report ‘Banking on Health: World Bank and African Development Bank Spending on Reproductive Health and HIV/AIDS in sub-Saharan Africa’. It contains comprehensive information about World Bank and African Development Bank projects (2000-2012) addressing sexual and reproductive health and HIV/AIDS in sub-Saharan African countries.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</si>
</sst>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mmm\-yy;@"/>
    <numFmt numFmtId="169" formatCode="[$-409]dddd\,\ mmmm\ dd\,\ yyyy"/>
    <numFmt numFmtId="170" formatCode="#,##0.000000"/>
  </numFmts>
  <fonts count="66">
    <font>
      <sz val="10"/>
      <name val="Arial"/>
      <family val="0"/>
    </font>
    <font>
      <sz val="8"/>
      <name val="Tahoma"/>
      <family val="2"/>
    </font>
    <font>
      <b/>
      <sz val="8"/>
      <name val="Tahoma"/>
      <family val="2"/>
    </font>
    <font>
      <b/>
      <sz val="14"/>
      <name val="Arial"/>
      <family val="2"/>
    </font>
    <font>
      <b/>
      <sz val="10"/>
      <name val="Arial"/>
      <family val="2"/>
    </font>
    <font>
      <sz val="8.5"/>
      <name val="Arial"/>
      <family val="2"/>
    </font>
    <font>
      <sz val="8.5"/>
      <name val="Tahoma"/>
      <family val="2"/>
    </font>
    <font>
      <b/>
      <i/>
      <sz val="10"/>
      <name val="Calibri"/>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63"/>
      <name val="Arial"/>
      <family val="2"/>
    </font>
    <font>
      <b/>
      <sz val="10"/>
      <color indexed="8"/>
      <name val="Arial"/>
      <family val="2"/>
    </font>
    <font>
      <b/>
      <i/>
      <sz val="10"/>
      <color indexed="10"/>
      <name val="Arial"/>
      <family val="2"/>
    </font>
    <font>
      <sz val="8"/>
      <color indexed="8"/>
      <name val="Arial"/>
      <family val="2"/>
    </font>
    <font>
      <sz val="8"/>
      <color indexed="8"/>
      <name val="Tahoma"/>
      <family val="2"/>
    </font>
    <font>
      <u val="single"/>
      <sz val="10"/>
      <color indexed="12"/>
      <name val="Calibri"/>
      <family val="2"/>
    </font>
    <font>
      <b/>
      <sz val="14"/>
      <color indexed="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333333"/>
      <name val="Arial"/>
      <family val="2"/>
    </font>
    <font>
      <sz val="10"/>
      <color theme="1"/>
      <name val="Arial"/>
      <family val="2"/>
    </font>
    <font>
      <b/>
      <sz val="10"/>
      <color theme="1"/>
      <name val="Arial"/>
      <family val="2"/>
    </font>
    <font>
      <b/>
      <i/>
      <sz val="10"/>
      <color rgb="FFFF0000"/>
      <name val="Arial"/>
      <family val="2"/>
    </font>
    <font>
      <sz val="8"/>
      <color theme="1"/>
      <name val="Arial"/>
      <family val="2"/>
    </font>
    <font>
      <sz val="8"/>
      <color theme="1"/>
      <name val="Tahoma"/>
      <family val="2"/>
    </font>
    <font>
      <u val="single"/>
      <sz val="10"/>
      <color theme="10"/>
      <name val="Calibri"/>
      <family val="2"/>
    </font>
    <font>
      <b/>
      <sz val="14"/>
      <color theme="4" tint="-0.4999699890613556"/>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6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NumberFormat="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7">
    <xf numFmtId="0" fontId="0" fillId="0" borderId="0" xfId="0" applyNumberFormat="1" applyFont="1" applyFill="1" applyBorder="1" applyAlignment="1">
      <alignment/>
    </xf>
    <xf numFmtId="0" fontId="0" fillId="33" borderId="0" xfId="0" applyNumberFormat="1" applyFont="1" applyFill="1" applyBorder="1" applyAlignment="1">
      <alignment/>
    </xf>
    <xf numFmtId="0" fontId="56" fillId="33" borderId="0" xfId="0" applyNumberFormat="1" applyFont="1" applyFill="1" applyBorder="1" applyAlignment="1">
      <alignment horizontal="left" indent="1"/>
    </xf>
    <xf numFmtId="0" fontId="0" fillId="16" borderId="0" xfId="0" applyNumberFormat="1" applyFont="1" applyFill="1" applyBorder="1" applyAlignment="1">
      <alignment/>
    </xf>
    <xf numFmtId="0" fontId="0" fillId="33" borderId="0" xfId="0" applyNumberFormat="1" applyFont="1" applyFill="1" applyBorder="1" applyAlignment="1">
      <alignment horizontal="left"/>
    </xf>
    <xf numFmtId="15" fontId="0" fillId="33" borderId="0" xfId="0" applyNumberFormat="1" applyFont="1" applyFill="1" applyBorder="1" applyAlignment="1">
      <alignment horizontal="left"/>
    </xf>
    <xf numFmtId="0" fontId="56" fillId="33" borderId="0" xfId="0" applyNumberFormat="1" applyFont="1" applyFill="1" applyBorder="1" applyAlignment="1">
      <alignment horizontal="left"/>
    </xf>
    <xf numFmtId="0" fontId="0" fillId="33" borderId="0" xfId="0" applyNumberFormat="1" applyFont="1" applyFill="1" applyBorder="1" applyAlignment="1">
      <alignment horizontal="left"/>
    </xf>
    <xf numFmtId="4" fontId="0" fillId="33" borderId="0" xfId="0" applyNumberFormat="1" applyFont="1" applyFill="1" applyBorder="1" applyAlignment="1">
      <alignment horizontal="left"/>
    </xf>
    <xf numFmtId="0" fontId="0" fillId="33" borderId="0" xfId="0" applyNumberFormat="1" applyFont="1" applyFill="1" applyBorder="1" applyAlignment="1">
      <alignment horizontal="left"/>
    </xf>
    <xf numFmtId="0" fontId="0" fillId="33" borderId="0" xfId="0" applyNumberFormat="1" applyFill="1" applyBorder="1" applyAlignment="1">
      <alignment horizontal="left"/>
    </xf>
    <xf numFmtId="0" fontId="57" fillId="33" borderId="0" xfId="0" applyNumberFormat="1" applyFont="1" applyFill="1" applyBorder="1" applyAlignment="1">
      <alignment horizontal="left"/>
    </xf>
    <xf numFmtId="4" fontId="0" fillId="33" borderId="0" xfId="0" applyNumberFormat="1" applyFont="1" applyFill="1" applyBorder="1" applyAlignment="1">
      <alignment horizontal="left"/>
    </xf>
    <xf numFmtId="15" fontId="57" fillId="33" borderId="0" xfId="0" applyNumberFormat="1" applyFont="1" applyFill="1" applyBorder="1" applyAlignment="1">
      <alignment horizontal="left"/>
    </xf>
    <xf numFmtId="15" fontId="0" fillId="33" borderId="0" xfId="0" applyNumberFormat="1" applyFont="1" applyFill="1" applyBorder="1" applyAlignment="1">
      <alignment horizontal="left"/>
    </xf>
    <xf numFmtId="168" fontId="0" fillId="33" borderId="0" xfId="0" applyNumberFormat="1" applyFont="1" applyFill="1" applyBorder="1" applyAlignment="1">
      <alignment horizontal="left"/>
    </xf>
    <xf numFmtId="4" fontId="0" fillId="33" borderId="0" xfId="0" applyNumberFormat="1" applyFill="1" applyBorder="1" applyAlignment="1">
      <alignment horizontal="left"/>
    </xf>
    <xf numFmtId="4" fontId="0" fillId="33" borderId="0" xfId="0" applyNumberFormat="1" applyFont="1" applyFill="1" applyBorder="1" applyAlignment="1">
      <alignment horizontal="left"/>
    </xf>
    <xf numFmtId="15" fontId="0" fillId="33" borderId="0" xfId="0" applyNumberFormat="1" applyFont="1" applyFill="1" applyBorder="1" applyAlignment="1">
      <alignment horizontal="left"/>
    </xf>
    <xf numFmtId="15" fontId="0" fillId="33" borderId="0" xfId="0" applyNumberFormat="1" applyFill="1" applyBorder="1" applyAlignment="1">
      <alignment horizontal="left"/>
    </xf>
    <xf numFmtId="0" fontId="58" fillId="33" borderId="0" xfId="0" applyNumberFormat="1" applyFont="1" applyFill="1" applyBorder="1" applyAlignment="1">
      <alignment horizontal="left"/>
    </xf>
    <xf numFmtId="4" fontId="58" fillId="33" borderId="0" xfId="0" applyNumberFormat="1" applyFont="1" applyFill="1" applyBorder="1" applyAlignment="1">
      <alignment horizontal="left"/>
    </xf>
    <xf numFmtId="15" fontId="58" fillId="33" borderId="0" xfId="0" applyNumberFormat="1" applyFont="1" applyFill="1" applyBorder="1" applyAlignment="1">
      <alignment horizontal="left"/>
    </xf>
    <xf numFmtId="0" fontId="0" fillId="16" borderId="0" xfId="0" applyNumberFormat="1" applyFont="1" applyFill="1" applyBorder="1" applyAlignment="1">
      <alignment horizontal="left"/>
    </xf>
    <xf numFmtId="0" fontId="59" fillId="16" borderId="0" xfId="0" applyNumberFormat="1" applyFont="1" applyFill="1" applyBorder="1" applyAlignment="1">
      <alignment horizontal="left" wrapText="1"/>
    </xf>
    <xf numFmtId="0" fontId="58" fillId="16" borderId="0" xfId="0" applyNumberFormat="1" applyFont="1" applyFill="1" applyBorder="1" applyAlignment="1">
      <alignment horizontal="left" wrapText="1"/>
    </xf>
    <xf numFmtId="4" fontId="60" fillId="16" borderId="0" xfId="0" applyNumberFormat="1" applyFont="1" applyFill="1" applyBorder="1" applyAlignment="1">
      <alignment horizontal="left"/>
    </xf>
    <xf numFmtId="0" fontId="4" fillId="16" borderId="0" xfId="0" applyNumberFormat="1" applyFont="1" applyFill="1" applyBorder="1" applyAlignment="1">
      <alignment/>
    </xf>
    <xf numFmtId="0" fontId="0" fillId="16" borderId="0" xfId="0" applyNumberFormat="1" applyFont="1" applyFill="1" applyBorder="1" applyAlignment="1">
      <alignment horizontal="left"/>
    </xf>
    <xf numFmtId="0" fontId="58" fillId="16" borderId="0" xfId="15" applyNumberFormat="1" applyFont="1" applyFill="1" applyBorder="1" applyAlignment="1">
      <alignment horizontal="left" wrapText="1"/>
    </xf>
    <xf numFmtId="4" fontId="58" fillId="16" borderId="0" xfId="15" applyNumberFormat="1" applyFont="1" applyFill="1" applyBorder="1" applyAlignment="1">
      <alignment horizontal="left" wrapText="1"/>
    </xf>
    <xf numFmtId="15" fontId="58" fillId="16" borderId="0" xfId="15" applyNumberFormat="1" applyFont="1" applyFill="1" applyBorder="1" applyAlignment="1">
      <alignment horizontal="left" wrapText="1"/>
    </xf>
    <xf numFmtId="170" fontId="0" fillId="33" borderId="0" xfId="0" applyNumberFormat="1" applyFont="1" applyFill="1" applyBorder="1" applyAlignment="1">
      <alignment horizontal="left"/>
    </xf>
    <xf numFmtId="4" fontId="0" fillId="16" borderId="0" xfId="0" applyNumberFormat="1" applyFont="1" applyFill="1" applyBorder="1" applyAlignment="1">
      <alignment horizontal="left"/>
    </xf>
    <xf numFmtId="170" fontId="59" fillId="16" borderId="0" xfId="0" applyNumberFormat="1" applyFont="1" applyFill="1" applyBorder="1" applyAlignment="1">
      <alignment horizontal="left" wrapText="1"/>
    </xf>
    <xf numFmtId="170" fontId="0" fillId="33" borderId="0" xfId="0" applyNumberFormat="1" applyFont="1" applyFill="1" applyBorder="1" applyAlignment="1">
      <alignment horizontal="left"/>
    </xf>
    <xf numFmtId="170" fontId="0" fillId="33" borderId="0" xfId="0" applyNumberFormat="1" applyFont="1" applyFill="1" applyBorder="1" applyAlignment="1">
      <alignment horizontal="left"/>
    </xf>
    <xf numFmtId="170" fontId="58" fillId="33" borderId="0" xfId="0" applyNumberFormat="1" applyFont="1" applyFill="1" applyBorder="1" applyAlignment="1">
      <alignment horizontal="left"/>
    </xf>
    <xf numFmtId="170" fontId="0" fillId="16" borderId="0" xfId="0" applyNumberFormat="1" applyFont="1" applyFill="1" applyBorder="1" applyAlignment="1">
      <alignment horizontal="left"/>
    </xf>
    <xf numFmtId="170" fontId="60" fillId="16" borderId="0" xfId="0" applyNumberFormat="1" applyFont="1" applyFill="1" applyBorder="1" applyAlignment="1">
      <alignment horizontal="left"/>
    </xf>
    <xf numFmtId="0" fontId="58" fillId="14" borderId="0" xfId="0" applyFont="1" applyFill="1" applyAlignment="1">
      <alignment horizontal="left" vertical="top" wrapText="1"/>
    </xf>
    <xf numFmtId="0" fontId="58" fillId="33" borderId="0" xfId="0" applyFont="1" applyFill="1" applyAlignment="1">
      <alignment horizontal="left" vertical="top" wrapText="1"/>
    </xf>
    <xf numFmtId="0" fontId="58" fillId="0" borderId="0" xfId="0" applyFont="1" applyAlignment="1">
      <alignment horizontal="left" vertical="top" wrapText="1"/>
    </xf>
    <xf numFmtId="0" fontId="48" fillId="33" borderId="0" xfId="53" applyNumberFormat="1" applyFill="1" applyBorder="1" applyAlignment="1" applyProtection="1">
      <alignment horizontal="left" vertical="top" wrapText="1"/>
      <protection/>
    </xf>
    <xf numFmtId="0" fontId="0" fillId="33" borderId="0" xfId="0" applyNumberFormat="1" applyFont="1" applyFill="1" applyBorder="1" applyAlignment="1">
      <alignment horizontal="left" vertical="top" wrapText="1"/>
    </xf>
    <xf numFmtId="0" fontId="0" fillId="33" borderId="0" xfId="0" applyNumberFormat="1" applyFont="1" applyFill="1" applyBorder="1" applyAlignment="1">
      <alignment horizontal="left" vertical="top"/>
    </xf>
    <xf numFmtId="0" fontId="58" fillId="33" borderId="0" xfId="0" applyNumberFormat="1" applyFont="1" applyFill="1" applyBorder="1" applyAlignment="1">
      <alignment horizontal="left" vertical="top" wrapText="1"/>
    </xf>
    <xf numFmtId="0" fontId="48" fillId="33" borderId="0" xfId="53" applyNumberFormat="1" applyFont="1" applyFill="1" applyAlignment="1" applyProtection="1">
      <alignment horizontal="left" vertical="top" wrapText="1"/>
      <protection/>
    </xf>
    <xf numFmtId="0" fontId="48" fillId="33" borderId="0" xfId="53" applyNumberFormat="1" applyFill="1" applyBorder="1" applyAlignment="1" applyProtection="1">
      <alignment horizontal="left" wrapText="1"/>
      <protection/>
    </xf>
    <xf numFmtId="0" fontId="58" fillId="33" borderId="0" xfId="53" applyNumberFormat="1" applyFont="1" applyFill="1" applyBorder="1" applyAlignment="1" applyProtection="1">
      <alignment horizontal="left" vertical="top" wrapText="1"/>
      <protection/>
    </xf>
    <xf numFmtId="0" fontId="58" fillId="33" borderId="0" xfId="53" applyNumberFormat="1" applyFont="1" applyFill="1" applyAlignment="1" applyProtection="1">
      <alignment horizontal="left" vertical="top" wrapText="1"/>
      <protection/>
    </xf>
    <xf numFmtId="0" fontId="48" fillId="33" borderId="0" xfId="53" applyNumberFormat="1" applyFont="1" applyFill="1" applyBorder="1" applyAlignment="1" applyProtection="1">
      <alignment horizontal="left" vertical="top" wrapText="1"/>
      <protection/>
    </xf>
    <xf numFmtId="0" fontId="58" fillId="0" borderId="0" xfId="0" applyNumberFormat="1" applyFont="1" applyFill="1" applyBorder="1" applyAlignment="1">
      <alignment horizontal="left" vertical="top" wrapText="1"/>
    </xf>
    <xf numFmtId="0" fontId="58" fillId="14" borderId="0" xfId="0" applyNumberFormat="1" applyFont="1" applyFill="1" applyBorder="1" applyAlignment="1">
      <alignment horizontal="left" vertical="top" wrapText="1"/>
    </xf>
    <xf numFmtId="0" fontId="5" fillId="33" borderId="0" xfId="0" applyNumberFormat="1" applyFont="1" applyFill="1" applyBorder="1" applyAlignment="1">
      <alignment vertical="top" wrapText="1"/>
    </xf>
    <xf numFmtId="0" fontId="6" fillId="33" borderId="0" xfId="0" applyNumberFormat="1" applyFont="1" applyFill="1" applyBorder="1" applyAlignment="1">
      <alignment vertical="top" wrapText="1"/>
    </xf>
    <xf numFmtId="0" fontId="48" fillId="33" borderId="0" xfId="53" applyNumberFormat="1" applyFill="1" applyBorder="1" applyAlignment="1" applyProtection="1">
      <alignment horizontal="left"/>
      <protection/>
    </xf>
    <xf numFmtId="0" fontId="5" fillId="33" borderId="0" xfId="0" applyNumberFormat="1" applyFont="1" applyFill="1" applyBorder="1" applyAlignment="1">
      <alignment vertical="top" wrapText="1"/>
    </xf>
    <xf numFmtId="0" fontId="0" fillId="33" borderId="0" xfId="0" applyNumberFormat="1" applyFont="1" applyFill="1" applyBorder="1" applyAlignment="1">
      <alignment horizontal="center" vertical="center" wrapText="1"/>
    </xf>
    <xf numFmtId="0" fontId="48" fillId="33" borderId="0" xfId="53" applyNumberFormat="1" applyFont="1" applyFill="1" applyBorder="1" applyAlignment="1" applyProtection="1">
      <alignment horizontal="left"/>
      <protection/>
    </xf>
    <xf numFmtId="0" fontId="0" fillId="33" borderId="0" xfId="0" applyNumberFormat="1" applyFont="1" applyFill="1" applyBorder="1" applyAlignment="1">
      <alignment vertical="top" wrapText="1"/>
    </xf>
    <xf numFmtId="0" fontId="5" fillId="33" borderId="0" xfId="0" applyNumberFormat="1" applyFont="1" applyFill="1" applyBorder="1" applyAlignment="1">
      <alignment horizontal="left" vertical="top" wrapText="1"/>
    </xf>
    <xf numFmtId="0" fontId="58" fillId="33" borderId="0" xfId="0" applyNumberFormat="1" applyFont="1" applyFill="1" applyAlignment="1">
      <alignment horizontal="left" vertical="top" wrapText="1"/>
    </xf>
    <xf numFmtId="0" fontId="48" fillId="0" borderId="0" xfId="53" applyNumberFormat="1" applyFont="1" applyFill="1" applyBorder="1" applyAlignment="1" applyProtection="1">
      <alignment horizontal="left" vertical="top" wrapText="1"/>
      <protection/>
    </xf>
    <xf numFmtId="0" fontId="48" fillId="33" borderId="0" xfId="53" applyFont="1" applyFill="1" applyAlignment="1" applyProtection="1">
      <alignment horizontal="left" vertical="top" wrapText="1"/>
      <protection/>
    </xf>
    <xf numFmtId="170" fontId="58" fillId="33" borderId="0" xfId="0" applyNumberFormat="1" applyFont="1" applyFill="1" applyBorder="1" applyAlignment="1">
      <alignment horizontal="left" vertical="top" wrapText="1"/>
    </xf>
    <xf numFmtId="168" fontId="58" fillId="33" borderId="0" xfId="0" applyNumberFormat="1" applyFont="1" applyFill="1" applyBorder="1" applyAlignment="1">
      <alignment horizontal="left" vertical="top" wrapText="1"/>
    </xf>
    <xf numFmtId="170" fontId="0" fillId="33" borderId="0" xfId="0" applyNumberFormat="1" applyFont="1" applyFill="1" applyBorder="1" applyAlignment="1">
      <alignment horizontal="left" vertical="top"/>
    </xf>
    <xf numFmtId="0" fontId="58" fillId="33" borderId="0" xfId="0" applyFont="1" applyFill="1" applyAlignment="1">
      <alignment horizontal="left" vertical="top"/>
    </xf>
    <xf numFmtId="170" fontId="58" fillId="33" borderId="0" xfId="0" applyNumberFormat="1" applyFont="1" applyFill="1" applyAlignment="1">
      <alignment horizontal="left" vertical="top"/>
    </xf>
    <xf numFmtId="168" fontId="58" fillId="33" borderId="0" xfId="0" applyNumberFormat="1" applyFont="1" applyFill="1" applyAlignment="1">
      <alignment horizontal="left" vertical="top"/>
    </xf>
    <xf numFmtId="170" fontId="58" fillId="33" borderId="0" xfId="0" applyNumberFormat="1" applyFont="1" applyFill="1" applyAlignment="1">
      <alignment horizontal="left" vertical="top" wrapText="1"/>
    </xf>
    <xf numFmtId="168" fontId="58" fillId="33" borderId="0" xfId="0" applyNumberFormat="1" applyFont="1" applyFill="1" applyAlignment="1">
      <alignment horizontal="left" vertical="top" wrapText="1"/>
    </xf>
    <xf numFmtId="3" fontId="0" fillId="33" borderId="0" xfId="0" applyNumberFormat="1" applyFont="1" applyFill="1" applyBorder="1" applyAlignment="1">
      <alignment horizontal="left" vertical="top"/>
    </xf>
    <xf numFmtId="0" fontId="58" fillId="33" borderId="0" xfId="0" applyNumberFormat="1" applyFont="1" applyFill="1" applyBorder="1" applyAlignment="1">
      <alignment horizontal="left" vertical="top"/>
    </xf>
    <xf numFmtId="170" fontId="59" fillId="14" borderId="0" xfId="0" applyNumberFormat="1" applyFont="1" applyFill="1" applyAlignment="1">
      <alignment horizontal="left" vertical="top"/>
    </xf>
    <xf numFmtId="170" fontId="4" fillId="14" borderId="0" xfId="0" applyNumberFormat="1" applyFont="1" applyFill="1" applyBorder="1" applyAlignment="1">
      <alignment horizontal="left" vertical="top" wrapText="1"/>
    </xf>
    <xf numFmtId="170" fontId="60" fillId="14" borderId="0" xfId="0" applyNumberFormat="1" applyFont="1" applyFill="1" applyAlignment="1">
      <alignment horizontal="left" vertical="top" wrapText="1"/>
    </xf>
    <xf numFmtId="170" fontId="58" fillId="0" borderId="0" xfId="0" applyNumberFormat="1" applyFont="1" applyAlignment="1">
      <alignment horizontal="left" vertical="top" wrapText="1"/>
    </xf>
    <xf numFmtId="168" fontId="58" fillId="0" borderId="0" xfId="0" applyNumberFormat="1" applyFont="1" applyAlignment="1">
      <alignment horizontal="left" vertical="top" wrapText="1"/>
    </xf>
    <xf numFmtId="0" fontId="58" fillId="0" borderId="0" xfId="0" applyFont="1" applyAlignment="1">
      <alignment horizontal="left" vertical="top"/>
    </xf>
    <xf numFmtId="170" fontId="58" fillId="0" borderId="0" xfId="0" applyNumberFormat="1" applyFont="1" applyAlignment="1">
      <alignment horizontal="left" vertical="top"/>
    </xf>
    <xf numFmtId="168" fontId="58" fillId="0" borderId="0" xfId="0" applyNumberFormat="1" applyFont="1" applyAlignment="1">
      <alignment horizontal="left" vertical="top"/>
    </xf>
    <xf numFmtId="0" fontId="61" fillId="33" borderId="0" xfId="0" applyNumberFormat="1" applyFont="1" applyFill="1" applyAlignment="1">
      <alignment horizontal="left" vertical="top" wrapText="1"/>
    </xf>
    <xf numFmtId="168" fontId="61" fillId="33" borderId="0" xfId="0" applyNumberFormat="1" applyFont="1" applyFill="1" applyAlignment="1">
      <alignment horizontal="left" vertical="top"/>
    </xf>
    <xf numFmtId="168" fontId="61" fillId="0" borderId="0" xfId="0" applyNumberFormat="1" applyFont="1" applyAlignment="1">
      <alignment horizontal="left" vertical="top"/>
    </xf>
    <xf numFmtId="170" fontId="62" fillId="33" borderId="0" xfId="0" applyNumberFormat="1" applyFont="1" applyFill="1" applyAlignment="1">
      <alignment horizontal="left" vertical="top" wrapText="1"/>
    </xf>
    <xf numFmtId="0" fontId="6" fillId="33" borderId="0" xfId="0" applyNumberFormat="1" applyFont="1" applyFill="1" applyBorder="1" applyAlignment="1">
      <alignment horizontal="left" vertical="top" wrapText="1"/>
    </xf>
    <xf numFmtId="0" fontId="58" fillId="34" borderId="0" xfId="0" applyFont="1" applyFill="1" applyAlignment="1">
      <alignment horizontal="left" vertical="top"/>
    </xf>
    <xf numFmtId="0" fontId="0" fillId="14" borderId="0" xfId="0" applyNumberFormat="1" applyFont="1" applyFill="1" applyBorder="1" applyAlignment="1">
      <alignment horizontal="left" vertical="top" wrapText="1"/>
    </xf>
    <xf numFmtId="0" fontId="7" fillId="0" borderId="0" xfId="0" applyNumberFormat="1" applyFont="1" applyFill="1" applyBorder="1" applyAlignment="1">
      <alignment/>
    </xf>
    <xf numFmtId="0" fontId="0" fillId="35" borderId="0" xfId="0" applyNumberFormat="1" applyFont="1" applyFill="1" applyBorder="1" applyAlignment="1">
      <alignment/>
    </xf>
    <xf numFmtId="0" fontId="0" fillId="33" borderId="0" xfId="0" applyNumberFormat="1" applyFont="1" applyFill="1" applyBorder="1" applyAlignment="1">
      <alignment/>
    </xf>
    <xf numFmtId="0" fontId="0" fillId="0" borderId="0" xfId="0" applyNumberFormat="1" applyFont="1" applyFill="1" applyBorder="1" applyAlignment="1">
      <alignment horizontal="left"/>
    </xf>
    <xf numFmtId="0" fontId="0" fillId="35" borderId="0" xfId="0" applyNumberFormat="1" applyFont="1" applyFill="1" applyBorder="1" applyAlignment="1">
      <alignment horizontal="left"/>
    </xf>
    <xf numFmtId="0" fontId="0" fillId="0" borderId="0" xfId="0" applyNumberFormat="1" applyFont="1" applyFill="1" applyBorder="1" applyAlignment="1">
      <alignment horizontal="left" wrapText="1"/>
    </xf>
    <xf numFmtId="0" fontId="0" fillId="0" borderId="0" xfId="0" applyNumberFormat="1" applyFont="1" applyFill="1" applyBorder="1" applyAlignment="1">
      <alignment wrapText="1"/>
    </xf>
    <xf numFmtId="0" fontId="63" fillId="0" borderId="0" xfId="53" applyNumberFormat="1" applyFont="1" applyFill="1" applyBorder="1" applyAlignment="1" applyProtection="1">
      <alignment/>
      <protection/>
    </xf>
    <xf numFmtId="0" fontId="8" fillId="0" borderId="0" xfId="0" applyNumberFormat="1" applyFont="1" applyFill="1" applyBorder="1" applyAlignment="1">
      <alignment horizontal="left"/>
    </xf>
    <xf numFmtId="0" fontId="0" fillId="35" borderId="0" xfId="0" applyNumberFormat="1" applyFill="1" applyBorder="1" applyAlignment="1">
      <alignment horizontal="left"/>
    </xf>
    <xf numFmtId="4" fontId="0" fillId="16" borderId="0" xfId="0" applyNumberFormat="1" applyFont="1" applyFill="1" applyBorder="1" applyAlignment="1">
      <alignment/>
    </xf>
    <xf numFmtId="0" fontId="0" fillId="36" borderId="0" xfId="0" applyNumberFormat="1" applyFont="1" applyFill="1" applyBorder="1" applyAlignment="1">
      <alignment horizontal="left"/>
    </xf>
    <xf numFmtId="0" fontId="0" fillId="36" borderId="0" xfId="0" applyNumberFormat="1" applyFont="1" applyFill="1" applyBorder="1" applyAlignment="1">
      <alignment horizontal="left"/>
    </xf>
    <xf numFmtId="0" fontId="0" fillId="36" borderId="0" xfId="0" applyNumberFormat="1" applyFont="1" applyFill="1" applyBorder="1" applyAlignment="1">
      <alignment horizontal="left"/>
    </xf>
    <xf numFmtId="0" fontId="3" fillId="36" borderId="0" xfId="0" applyNumberFormat="1" applyFont="1" applyFill="1" applyBorder="1" applyAlignment="1">
      <alignment horizontal="left"/>
    </xf>
    <xf numFmtId="0" fontId="4" fillId="14" borderId="0" xfId="0" applyNumberFormat="1" applyFont="1" applyFill="1" applyBorder="1" applyAlignment="1">
      <alignment horizontal="left" vertical="top" wrapText="1"/>
    </xf>
    <xf numFmtId="0" fontId="0" fillId="37" borderId="0" xfId="0" applyNumberFormat="1" applyFont="1" applyFill="1" applyBorder="1" applyAlignment="1">
      <alignment/>
    </xf>
    <xf numFmtId="0" fontId="0" fillId="37" borderId="0" xfId="0" applyNumberFormat="1" applyFont="1" applyFill="1" applyBorder="1" applyAlignment="1">
      <alignment horizontal="left"/>
    </xf>
    <xf numFmtId="0" fontId="8" fillId="37" borderId="0" xfId="0" applyNumberFormat="1" applyFont="1" applyFill="1" applyBorder="1" applyAlignment="1">
      <alignment vertical="top" wrapText="1"/>
    </xf>
    <xf numFmtId="0" fontId="8" fillId="37" borderId="0" xfId="0" applyNumberFormat="1" applyFont="1" applyFill="1" applyBorder="1" applyAlignment="1">
      <alignment horizontal="left" vertical="top" wrapText="1"/>
    </xf>
    <xf numFmtId="0" fontId="64" fillId="33" borderId="0" xfId="0" applyNumberFormat="1" applyFont="1" applyFill="1" applyBorder="1" applyAlignment="1">
      <alignment horizontal="left"/>
    </xf>
    <xf numFmtId="0" fontId="64" fillId="33" borderId="0" xfId="0" applyNumberFormat="1" applyFont="1" applyFill="1" applyBorder="1" applyAlignment="1">
      <alignment horizontal="left" vertical="top" wrapText="1"/>
    </xf>
    <xf numFmtId="0" fontId="58" fillId="14" borderId="0" xfId="0" applyNumberFormat="1" applyFont="1" applyFill="1" applyBorder="1" applyAlignment="1">
      <alignment horizontal="left" wrapText="1"/>
    </xf>
    <xf numFmtId="170" fontId="58" fillId="14" borderId="0" xfId="0" applyNumberFormat="1" applyFont="1" applyFill="1" applyBorder="1" applyAlignment="1">
      <alignment horizontal="left" wrapText="1"/>
    </xf>
    <xf numFmtId="168" fontId="58" fillId="14" borderId="0" xfId="0" applyNumberFormat="1" applyFont="1" applyFill="1" applyBorder="1" applyAlignment="1">
      <alignment horizontal="left" wrapText="1"/>
    </xf>
    <xf numFmtId="0" fontId="0" fillId="14" borderId="0" xfId="0" applyFont="1" applyFill="1" applyAlignment="1">
      <alignment horizontal="left" vertical="top"/>
    </xf>
    <xf numFmtId="170" fontId="4" fillId="14" borderId="0" xfId="0" applyNumberFormat="1" applyFont="1" applyFill="1" applyAlignment="1">
      <alignment horizontal="left" vertical="top"/>
    </xf>
    <xf numFmtId="0" fontId="64" fillId="33" borderId="0" xfId="0" applyNumberFormat="1" applyFont="1" applyFill="1" applyBorder="1" applyAlignment="1">
      <alignment horizontal="left"/>
    </xf>
    <xf numFmtId="0" fontId="58" fillId="33" borderId="0" xfId="0" applyFont="1" applyFill="1" applyAlignment="1">
      <alignment horizontal="left" vertical="top" wrapText="1"/>
    </xf>
    <xf numFmtId="170" fontId="58" fillId="33" borderId="0" xfId="0" applyNumberFormat="1" applyFont="1" applyFill="1" applyAlignment="1">
      <alignment horizontal="left" vertical="top" wrapText="1"/>
    </xf>
    <xf numFmtId="168" fontId="58" fillId="33" borderId="0" xfId="0" applyNumberFormat="1" applyFont="1" applyFill="1" applyAlignment="1">
      <alignment horizontal="left" vertical="top" wrapText="1"/>
    </xf>
    <xf numFmtId="0" fontId="58" fillId="33" borderId="0" xfId="0" applyNumberFormat="1" applyFont="1" applyFill="1" applyAlignment="1">
      <alignment horizontal="left" vertical="top" wrapText="1"/>
    </xf>
    <xf numFmtId="0" fontId="58" fillId="33" borderId="0" xfId="53" applyNumberFormat="1" applyFont="1" applyFill="1" applyBorder="1" applyAlignment="1" applyProtection="1">
      <alignment horizontal="left" vertical="top" wrapText="1"/>
      <protection/>
    </xf>
    <xf numFmtId="170" fontId="60" fillId="14" borderId="0" xfId="0" applyNumberFormat="1" applyFont="1" applyFill="1" applyAlignment="1">
      <alignment horizontal="left" vertical="top"/>
    </xf>
    <xf numFmtId="0" fontId="8" fillId="0" borderId="10" xfId="0" applyNumberFormat="1" applyFont="1" applyFill="1" applyBorder="1" applyAlignment="1">
      <alignment horizontal="left" wrapText="1"/>
    </xf>
    <xf numFmtId="17"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0" fontId="63" fillId="0" borderId="0" xfId="0" applyNumberFormat="1" applyFont="1" applyFill="1" applyBorder="1" applyAlignment="1" applyProtection="1">
      <alignment horizontal="left" wrapText="1"/>
      <protection/>
    </xf>
    <xf numFmtId="0" fontId="63" fillId="0" borderId="0" xfId="53" applyNumberFormat="1" applyFont="1" applyFill="1" applyBorder="1" applyAlignment="1" applyProtection="1">
      <alignment horizontal="left"/>
      <protection/>
    </xf>
    <xf numFmtId="0" fontId="7" fillId="0" borderId="0" xfId="0" applyNumberFormat="1" applyFont="1" applyFill="1" applyBorder="1" applyAlignment="1">
      <alignment horizontal="left" wrapText="1"/>
    </xf>
    <xf numFmtId="0" fontId="8" fillId="0" borderId="10" xfId="0" applyNumberFormat="1" applyFont="1" applyFill="1" applyBorder="1" applyAlignment="1">
      <alignment horizontal="left" wrapText="1"/>
    </xf>
    <xf numFmtId="0" fontId="63" fillId="0" borderId="0" xfId="53" applyNumberFormat="1" applyFont="1" applyFill="1" applyBorder="1" applyAlignment="1" applyProtection="1">
      <alignment horizontal="center"/>
      <protection/>
    </xf>
    <xf numFmtId="0" fontId="64" fillId="35" borderId="0" xfId="0" applyNumberFormat="1" applyFont="1" applyFill="1" applyBorder="1" applyAlignment="1">
      <alignment horizontal="left"/>
    </xf>
    <xf numFmtId="0" fontId="8"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8" fillId="0" borderId="0" xfId="0" applyNumberFormat="1" applyFont="1" applyFill="1" applyBorder="1" applyAlignment="1">
      <alignment wrapText="1"/>
    </xf>
    <xf numFmtId="0" fontId="9"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0" fontId="4" fillId="16" borderId="0" xfId="0" applyNumberFormat="1" applyFont="1" applyFill="1" applyBorder="1" applyAlignment="1">
      <alignment horizontal="left" wrapText="1"/>
    </xf>
    <xf numFmtId="0" fontId="4" fillId="16" borderId="0" xfId="0" applyNumberFormat="1" applyFont="1" applyFill="1" applyBorder="1" applyAlignment="1">
      <alignment wrapText="1"/>
    </xf>
    <xf numFmtId="0" fontId="1" fillId="16" borderId="0" xfId="0" applyNumberFormat="1" applyFont="1" applyFill="1" applyBorder="1" applyAlignment="1">
      <alignment horizontal="left" wrapText="1"/>
    </xf>
    <xf numFmtId="0" fontId="64" fillId="33" borderId="0" xfId="0" applyNumberFormat="1" applyFont="1" applyFill="1" applyBorder="1" applyAlignment="1">
      <alignment horizontal="left"/>
    </xf>
    <xf numFmtId="170" fontId="4" fillId="16" borderId="0" xfId="0" applyNumberFormat="1" applyFont="1" applyFill="1" applyBorder="1" applyAlignment="1">
      <alignment horizontal="left" wrapText="1"/>
    </xf>
    <xf numFmtId="0" fontId="1" fillId="14" borderId="0" xfId="0" applyNumberFormat="1" applyFont="1" applyFill="1" applyBorder="1" applyAlignment="1">
      <alignment horizontal="left" vertical="top" wrapText="1"/>
    </xf>
    <xf numFmtId="170" fontId="62" fillId="34" borderId="0" xfId="0" applyNumberFormat="1" applyFont="1" applyFill="1" applyAlignment="1">
      <alignment horizontal="left" vertical="top" wrapText="1"/>
    </xf>
    <xf numFmtId="0" fontId="4" fillId="14" borderId="0" xfId="0" applyNumberFormat="1" applyFont="1" applyFill="1" applyBorder="1" applyAlignment="1">
      <alignment horizontal="left" vertical="top" wrapText="1"/>
    </xf>
    <xf numFmtId="170" fontId="62" fillId="14" borderId="0" xfId="0" applyNumberFormat="1"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jpeg" /><Relationship Id="rId5"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104775</xdr:rowOff>
    </xdr:from>
    <xdr:to>
      <xdr:col>11</xdr:col>
      <xdr:colOff>257175</xdr:colOff>
      <xdr:row>3</xdr:row>
      <xdr:rowOff>647700</xdr:rowOff>
    </xdr:to>
    <xdr:pic>
      <xdr:nvPicPr>
        <xdr:cNvPr id="1" name="Picture 1" descr="Gender Action Logo PNG.png"/>
        <xdr:cNvPicPr preferRelativeResize="1">
          <a:picLocks noChangeAspect="1"/>
        </xdr:cNvPicPr>
      </xdr:nvPicPr>
      <xdr:blipFill>
        <a:blip r:embed="rId1"/>
        <a:stretch>
          <a:fillRect/>
        </a:stretch>
      </xdr:blipFill>
      <xdr:spPr>
        <a:xfrm>
          <a:off x="5600700" y="104775"/>
          <a:ext cx="1447800" cy="1200150"/>
        </a:xfrm>
        <a:prstGeom prst="rect">
          <a:avLst/>
        </a:prstGeom>
        <a:noFill/>
        <a:ln w="9525" cmpd="sng">
          <a:noFill/>
        </a:ln>
      </xdr:spPr>
    </xdr:pic>
    <xdr:clientData/>
  </xdr:twoCellAnchor>
  <xdr:twoCellAnchor editAs="oneCell">
    <xdr:from>
      <xdr:col>9</xdr:col>
      <xdr:colOff>28575</xdr:colOff>
      <xdr:row>3</xdr:row>
      <xdr:rowOff>704850</xdr:rowOff>
    </xdr:from>
    <xdr:to>
      <xdr:col>11</xdr:col>
      <xdr:colOff>285750</xdr:colOff>
      <xdr:row>8</xdr:row>
      <xdr:rowOff>438150</xdr:rowOff>
    </xdr:to>
    <xdr:pic>
      <xdr:nvPicPr>
        <xdr:cNvPr id="2" name="Picture 2" descr="LUKMEF.jpg"/>
        <xdr:cNvPicPr preferRelativeResize="1">
          <a:picLocks noChangeAspect="1"/>
        </xdr:cNvPicPr>
      </xdr:nvPicPr>
      <xdr:blipFill>
        <a:blip r:embed="rId2"/>
        <a:stretch>
          <a:fillRect/>
        </a:stretch>
      </xdr:blipFill>
      <xdr:spPr>
        <a:xfrm>
          <a:off x="5600700" y="1362075"/>
          <a:ext cx="1476375" cy="1943100"/>
        </a:xfrm>
        <a:prstGeom prst="rect">
          <a:avLst/>
        </a:prstGeom>
        <a:noFill/>
        <a:ln w="9525" cmpd="sng">
          <a:noFill/>
        </a:ln>
      </xdr:spPr>
    </xdr:pic>
    <xdr:clientData/>
  </xdr:twoCellAnchor>
  <xdr:twoCellAnchor editAs="oneCell">
    <xdr:from>
      <xdr:col>9</xdr:col>
      <xdr:colOff>19050</xdr:colOff>
      <xdr:row>8</xdr:row>
      <xdr:rowOff>381000</xdr:rowOff>
    </xdr:from>
    <xdr:to>
      <xdr:col>11</xdr:col>
      <xdr:colOff>285750</xdr:colOff>
      <xdr:row>10</xdr:row>
      <xdr:rowOff>333375</xdr:rowOff>
    </xdr:to>
    <xdr:pic>
      <xdr:nvPicPr>
        <xdr:cNvPr id="3" name="Picture 3" descr="NAWAD.png"/>
        <xdr:cNvPicPr preferRelativeResize="1">
          <a:picLocks noChangeAspect="1"/>
        </xdr:cNvPicPr>
      </xdr:nvPicPr>
      <xdr:blipFill>
        <a:blip r:embed="rId3"/>
        <a:stretch>
          <a:fillRect/>
        </a:stretch>
      </xdr:blipFill>
      <xdr:spPr>
        <a:xfrm>
          <a:off x="5591175" y="3248025"/>
          <a:ext cx="1485900" cy="800100"/>
        </a:xfrm>
        <a:prstGeom prst="rect">
          <a:avLst/>
        </a:prstGeom>
        <a:noFill/>
        <a:ln w="9525" cmpd="sng">
          <a:noFill/>
        </a:ln>
      </xdr:spPr>
    </xdr:pic>
    <xdr:clientData/>
  </xdr:twoCellAnchor>
  <xdr:twoCellAnchor editAs="oneCell">
    <xdr:from>
      <xdr:col>9</xdr:col>
      <xdr:colOff>19050</xdr:colOff>
      <xdr:row>10</xdr:row>
      <xdr:rowOff>323850</xdr:rowOff>
    </xdr:from>
    <xdr:to>
      <xdr:col>11</xdr:col>
      <xdr:colOff>276225</xdr:colOff>
      <xdr:row>13</xdr:row>
      <xdr:rowOff>9525</xdr:rowOff>
    </xdr:to>
    <xdr:pic>
      <xdr:nvPicPr>
        <xdr:cNvPr id="4" name="Picture 4" descr="Tides-Foundation.jpg"/>
        <xdr:cNvPicPr preferRelativeResize="1">
          <a:picLocks noChangeAspect="1"/>
        </xdr:cNvPicPr>
      </xdr:nvPicPr>
      <xdr:blipFill>
        <a:blip r:embed="rId4"/>
        <a:stretch>
          <a:fillRect/>
        </a:stretch>
      </xdr:blipFill>
      <xdr:spPr>
        <a:xfrm>
          <a:off x="5591175" y="4038600"/>
          <a:ext cx="1476375" cy="1066800"/>
        </a:xfrm>
        <a:prstGeom prst="rect">
          <a:avLst/>
        </a:prstGeom>
        <a:noFill/>
        <a:ln w="9525" cmpd="sng">
          <a:noFill/>
        </a:ln>
      </xdr:spPr>
    </xdr:pic>
    <xdr:clientData/>
  </xdr:twoCellAnchor>
  <xdr:twoCellAnchor editAs="oneCell">
    <xdr:from>
      <xdr:col>9</xdr:col>
      <xdr:colOff>19050</xdr:colOff>
      <xdr:row>13</xdr:row>
      <xdr:rowOff>9525</xdr:rowOff>
    </xdr:from>
    <xdr:to>
      <xdr:col>11</xdr:col>
      <xdr:colOff>257175</xdr:colOff>
      <xdr:row>14</xdr:row>
      <xdr:rowOff>123825</xdr:rowOff>
    </xdr:to>
    <xdr:pic>
      <xdr:nvPicPr>
        <xdr:cNvPr id="5" name="Picture 5" descr="Hewlett_Foundation_logo.png"/>
        <xdr:cNvPicPr preferRelativeResize="1">
          <a:picLocks noChangeAspect="1"/>
        </xdr:cNvPicPr>
      </xdr:nvPicPr>
      <xdr:blipFill>
        <a:blip r:embed="rId5"/>
        <a:stretch>
          <a:fillRect/>
        </a:stretch>
      </xdr:blipFill>
      <xdr:spPr>
        <a:xfrm>
          <a:off x="5591175" y="5105400"/>
          <a:ext cx="1457325" cy="552450"/>
        </a:xfrm>
        <a:prstGeom prst="rect">
          <a:avLst/>
        </a:prstGeom>
        <a:noFill/>
        <a:ln w="9525" cmpd="sng">
          <a:noFill/>
        </a:ln>
      </xdr:spPr>
    </xdr:pic>
    <xdr:clientData/>
  </xdr:twoCellAnchor>
  <xdr:twoCellAnchor editAs="oneCell">
    <xdr:from>
      <xdr:col>9</xdr:col>
      <xdr:colOff>28575</xdr:colOff>
      <xdr:row>14</xdr:row>
      <xdr:rowOff>123825</xdr:rowOff>
    </xdr:from>
    <xdr:to>
      <xdr:col>11</xdr:col>
      <xdr:colOff>209550</xdr:colOff>
      <xdr:row>19</xdr:row>
      <xdr:rowOff>57150</xdr:rowOff>
    </xdr:to>
    <xdr:pic>
      <xdr:nvPicPr>
        <xdr:cNvPr id="6" name="Picture 1" descr="Gender Action Logo PNG.png"/>
        <xdr:cNvPicPr preferRelativeResize="1">
          <a:picLocks noChangeAspect="1"/>
        </xdr:cNvPicPr>
      </xdr:nvPicPr>
      <xdr:blipFill>
        <a:blip r:embed="rId1"/>
        <a:stretch>
          <a:fillRect/>
        </a:stretch>
      </xdr:blipFill>
      <xdr:spPr>
        <a:xfrm>
          <a:off x="5600700" y="5657850"/>
          <a:ext cx="1400175" cy="1162050"/>
        </a:xfrm>
        <a:prstGeom prst="rect">
          <a:avLst/>
        </a:prstGeom>
        <a:noFill/>
        <a:ln w="9525" cmpd="sng">
          <a:noFill/>
        </a:ln>
      </xdr:spPr>
    </xdr:pic>
    <xdr:clientData/>
  </xdr:twoCellAnchor>
  <xdr:twoCellAnchor editAs="oneCell">
    <xdr:from>
      <xdr:col>9</xdr:col>
      <xdr:colOff>28575</xdr:colOff>
      <xdr:row>19</xdr:row>
      <xdr:rowOff>76200</xdr:rowOff>
    </xdr:from>
    <xdr:to>
      <xdr:col>11</xdr:col>
      <xdr:colOff>285750</xdr:colOff>
      <xdr:row>22</xdr:row>
      <xdr:rowOff>390525</xdr:rowOff>
    </xdr:to>
    <xdr:pic>
      <xdr:nvPicPr>
        <xdr:cNvPr id="7" name="Picture 2" descr="LUKMEF.jpg"/>
        <xdr:cNvPicPr preferRelativeResize="1">
          <a:picLocks noChangeAspect="1"/>
        </xdr:cNvPicPr>
      </xdr:nvPicPr>
      <xdr:blipFill>
        <a:blip r:embed="rId2"/>
        <a:stretch>
          <a:fillRect/>
        </a:stretch>
      </xdr:blipFill>
      <xdr:spPr>
        <a:xfrm>
          <a:off x="5600700" y="6838950"/>
          <a:ext cx="1476375" cy="1943100"/>
        </a:xfrm>
        <a:prstGeom prst="rect">
          <a:avLst/>
        </a:prstGeom>
        <a:noFill/>
        <a:ln w="9525" cmpd="sng">
          <a:noFill/>
        </a:ln>
      </xdr:spPr>
    </xdr:pic>
    <xdr:clientData/>
  </xdr:twoCellAnchor>
  <xdr:twoCellAnchor editAs="oneCell">
    <xdr:from>
      <xdr:col>9</xdr:col>
      <xdr:colOff>19050</xdr:colOff>
      <xdr:row>22</xdr:row>
      <xdr:rowOff>419100</xdr:rowOff>
    </xdr:from>
    <xdr:to>
      <xdr:col>11</xdr:col>
      <xdr:colOff>285750</xdr:colOff>
      <xdr:row>25</xdr:row>
      <xdr:rowOff>247650</xdr:rowOff>
    </xdr:to>
    <xdr:pic>
      <xdr:nvPicPr>
        <xdr:cNvPr id="8" name="Picture 3" descr="NAWAD.png"/>
        <xdr:cNvPicPr preferRelativeResize="1">
          <a:picLocks noChangeAspect="1"/>
        </xdr:cNvPicPr>
      </xdr:nvPicPr>
      <xdr:blipFill>
        <a:blip r:embed="rId3"/>
        <a:stretch>
          <a:fillRect/>
        </a:stretch>
      </xdr:blipFill>
      <xdr:spPr>
        <a:xfrm>
          <a:off x="5591175" y="8810625"/>
          <a:ext cx="1485900" cy="800100"/>
        </a:xfrm>
        <a:prstGeom prst="rect">
          <a:avLst/>
        </a:prstGeom>
        <a:noFill/>
        <a:ln w="9525" cmpd="sng">
          <a:noFill/>
        </a:ln>
      </xdr:spPr>
    </xdr:pic>
    <xdr:clientData/>
  </xdr:twoCellAnchor>
  <xdr:twoCellAnchor editAs="oneCell">
    <xdr:from>
      <xdr:col>9</xdr:col>
      <xdr:colOff>19050</xdr:colOff>
      <xdr:row>25</xdr:row>
      <xdr:rowOff>238125</xdr:rowOff>
    </xdr:from>
    <xdr:to>
      <xdr:col>11</xdr:col>
      <xdr:colOff>276225</xdr:colOff>
      <xdr:row>27</xdr:row>
      <xdr:rowOff>419100</xdr:rowOff>
    </xdr:to>
    <xdr:pic>
      <xdr:nvPicPr>
        <xdr:cNvPr id="9" name="Picture 4" descr="Tides-Foundation.jpg"/>
        <xdr:cNvPicPr preferRelativeResize="1">
          <a:picLocks noChangeAspect="1"/>
        </xdr:cNvPicPr>
      </xdr:nvPicPr>
      <xdr:blipFill>
        <a:blip r:embed="rId4"/>
        <a:stretch>
          <a:fillRect/>
        </a:stretch>
      </xdr:blipFill>
      <xdr:spPr>
        <a:xfrm>
          <a:off x="5591175" y="9601200"/>
          <a:ext cx="1476375" cy="1066800"/>
        </a:xfrm>
        <a:prstGeom prst="rect">
          <a:avLst/>
        </a:prstGeom>
        <a:noFill/>
        <a:ln w="9525" cmpd="sng">
          <a:noFill/>
        </a:ln>
      </xdr:spPr>
    </xdr:pic>
    <xdr:clientData/>
  </xdr:twoCellAnchor>
  <xdr:twoCellAnchor editAs="oneCell">
    <xdr:from>
      <xdr:col>9</xdr:col>
      <xdr:colOff>19050</xdr:colOff>
      <xdr:row>27</xdr:row>
      <xdr:rowOff>419100</xdr:rowOff>
    </xdr:from>
    <xdr:to>
      <xdr:col>11</xdr:col>
      <xdr:colOff>257175</xdr:colOff>
      <xdr:row>29</xdr:row>
      <xdr:rowOff>28575</xdr:rowOff>
    </xdr:to>
    <xdr:pic>
      <xdr:nvPicPr>
        <xdr:cNvPr id="10" name="Picture 5" descr="Hewlett_Foundation_logo.png"/>
        <xdr:cNvPicPr preferRelativeResize="1">
          <a:picLocks noChangeAspect="1"/>
        </xdr:cNvPicPr>
      </xdr:nvPicPr>
      <xdr:blipFill>
        <a:blip r:embed="rId5"/>
        <a:stretch>
          <a:fillRect/>
        </a:stretch>
      </xdr:blipFill>
      <xdr:spPr>
        <a:xfrm>
          <a:off x="5591175" y="10668000"/>
          <a:ext cx="1457325" cy="552450"/>
        </a:xfrm>
        <a:prstGeom prst="rect">
          <a:avLst/>
        </a:prstGeom>
        <a:noFill/>
        <a:ln w="9525" cmpd="sng">
          <a:noFill/>
        </a:ln>
      </xdr:spPr>
    </xdr:pic>
    <xdr:clientData/>
  </xdr:twoCellAnchor>
  <xdr:twoCellAnchor editAs="oneCell">
    <xdr:from>
      <xdr:col>9</xdr:col>
      <xdr:colOff>19050</xdr:colOff>
      <xdr:row>29</xdr:row>
      <xdr:rowOff>38100</xdr:rowOff>
    </xdr:from>
    <xdr:to>
      <xdr:col>11</xdr:col>
      <xdr:colOff>200025</xdr:colOff>
      <xdr:row>32</xdr:row>
      <xdr:rowOff>285750</xdr:rowOff>
    </xdr:to>
    <xdr:pic>
      <xdr:nvPicPr>
        <xdr:cNvPr id="11" name="Picture 1" descr="Gender Action Logo PNG.png"/>
        <xdr:cNvPicPr preferRelativeResize="1">
          <a:picLocks noChangeAspect="1"/>
        </xdr:cNvPicPr>
      </xdr:nvPicPr>
      <xdr:blipFill>
        <a:blip r:embed="rId1"/>
        <a:stretch>
          <a:fillRect/>
        </a:stretch>
      </xdr:blipFill>
      <xdr:spPr>
        <a:xfrm>
          <a:off x="5591175" y="11229975"/>
          <a:ext cx="1400175" cy="1162050"/>
        </a:xfrm>
        <a:prstGeom prst="rect">
          <a:avLst/>
        </a:prstGeom>
        <a:noFill/>
        <a:ln w="9525" cmpd="sng">
          <a:noFill/>
        </a:ln>
      </xdr:spPr>
    </xdr:pic>
    <xdr:clientData/>
  </xdr:twoCellAnchor>
  <xdr:twoCellAnchor editAs="oneCell">
    <xdr:from>
      <xdr:col>9</xdr:col>
      <xdr:colOff>9525</xdr:colOff>
      <xdr:row>32</xdr:row>
      <xdr:rowOff>295275</xdr:rowOff>
    </xdr:from>
    <xdr:to>
      <xdr:col>11</xdr:col>
      <xdr:colOff>266700</xdr:colOff>
      <xdr:row>38</xdr:row>
      <xdr:rowOff>333375</xdr:rowOff>
    </xdr:to>
    <xdr:pic>
      <xdr:nvPicPr>
        <xdr:cNvPr id="12" name="Picture 2" descr="LUKMEF.jpg"/>
        <xdr:cNvPicPr preferRelativeResize="1">
          <a:picLocks noChangeAspect="1"/>
        </xdr:cNvPicPr>
      </xdr:nvPicPr>
      <xdr:blipFill>
        <a:blip r:embed="rId2"/>
        <a:stretch>
          <a:fillRect/>
        </a:stretch>
      </xdr:blipFill>
      <xdr:spPr>
        <a:xfrm>
          <a:off x="5581650" y="12401550"/>
          <a:ext cx="1476375" cy="1943100"/>
        </a:xfrm>
        <a:prstGeom prst="rect">
          <a:avLst/>
        </a:prstGeom>
        <a:noFill/>
        <a:ln w="9525" cmpd="sng">
          <a:noFill/>
        </a:ln>
      </xdr:spPr>
    </xdr:pic>
    <xdr:clientData/>
  </xdr:twoCellAnchor>
  <xdr:twoCellAnchor editAs="oneCell">
    <xdr:from>
      <xdr:col>9</xdr:col>
      <xdr:colOff>19050</xdr:colOff>
      <xdr:row>38</xdr:row>
      <xdr:rowOff>266700</xdr:rowOff>
    </xdr:from>
    <xdr:to>
      <xdr:col>11</xdr:col>
      <xdr:colOff>285750</xdr:colOff>
      <xdr:row>39</xdr:row>
      <xdr:rowOff>466725</xdr:rowOff>
    </xdr:to>
    <xdr:pic>
      <xdr:nvPicPr>
        <xdr:cNvPr id="13" name="Picture 3" descr="NAWAD.png"/>
        <xdr:cNvPicPr preferRelativeResize="1">
          <a:picLocks noChangeAspect="1"/>
        </xdr:cNvPicPr>
      </xdr:nvPicPr>
      <xdr:blipFill>
        <a:blip r:embed="rId3"/>
        <a:stretch>
          <a:fillRect/>
        </a:stretch>
      </xdr:blipFill>
      <xdr:spPr>
        <a:xfrm>
          <a:off x="5591175" y="14277975"/>
          <a:ext cx="1485900" cy="800100"/>
        </a:xfrm>
        <a:prstGeom prst="rect">
          <a:avLst/>
        </a:prstGeom>
        <a:noFill/>
        <a:ln w="9525" cmpd="sng">
          <a:noFill/>
        </a:ln>
      </xdr:spPr>
    </xdr:pic>
    <xdr:clientData/>
  </xdr:twoCellAnchor>
  <xdr:twoCellAnchor editAs="oneCell">
    <xdr:from>
      <xdr:col>9</xdr:col>
      <xdr:colOff>19050</xdr:colOff>
      <xdr:row>39</xdr:row>
      <xdr:rowOff>457200</xdr:rowOff>
    </xdr:from>
    <xdr:to>
      <xdr:col>11</xdr:col>
      <xdr:colOff>247650</xdr:colOff>
      <xdr:row>40</xdr:row>
      <xdr:rowOff>695325</xdr:rowOff>
    </xdr:to>
    <xdr:pic>
      <xdr:nvPicPr>
        <xdr:cNvPr id="14" name="Picture 4" descr="Tides-Foundation.jpg"/>
        <xdr:cNvPicPr preferRelativeResize="1">
          <a:picLocks noChangeAspect="1"/>
        </xdr:cNvPicPr>
      </xdr:nvPicPr>
      <xdr:blipFill>
        <a:blip r:embed="rId4"/>
        <a:stretch>
          <a:fillRect/>
        </a:stretch>
      </xdr:blipFill>
      <xdr:spPr>
        <a:xfrm>
          <a:off x="5591175" y="15068550"/>
          <a:ext cx="1447800" cy="1047750"/>
        </a:xfrm>
        <a:prstGeom prst="rect">
          <a:avLst/>
        </a:prstGeom>
        <a:noFill/>
        <a:ln w="9525" cmpd="sng">
          <a:noFill/>
        </a:ln>
      </xdr:spPr>
    </xdr:pic>
    <xdr:clientData/>
  </xdr:twoCellAnchor>
  <xdr:twoCellAnchor editAs="oneCell">
    <xdr:from>
      <xdr:col>9</xdr:col>
      <xdr:colOff>19050</xdr:colOff>
      <xdr:row>40</xdr:row>
      <xdr:rowOff>714375</xdr:rowOff>
    </xdr:from>
    <xdr:to>
      <xdr:col>11</xdr:col>
      <xdr:colOff>257175</xdr:colOff>
      <xdr:row>41</xdr:row>
      <xdr:rowOff>295275</xdr:rowOff>
    </xdr:to>
    <xdr:pic>
      <xdr:nvPicPr>
        <xdr:cNvPr id="15" name="Picture 5" descr="Hewlett_Foundation_logo.png"/>
        <xdr:cNvPicPr preferRelativeResize="1">
          <a:picLocks noChangeAspect="1"/>
        </xdr:cNvPicPr>
      </xdr:nvPicPr>
      <xdr:blipFill>
        <a:blip r:embed="rId5"/>
        <a:stretch>
          <a:fillRect/>
        </a:stretch>
      </xdr:blipFill>
      <xdr:spPr>
        <a:xfrm>
          <a:off x="5591175" y="16135350"/>
          <a:ext cx="1457325" cy="552450"/>
        </a:xfrm>
        <a:prstGeom prst="rect">
          <a:avLst/>
        </a:prstGeom>
        <a:noFill/>
        <a:ln w="9525" cmpd="sng">
          <a:noFill/>
        </a:ln>
      </xdr:spPr>
    </xdr:pic>
    <xdr:clientData/>
  </xdr:twoCellAnchor>
  <xdr:twoCellAnchor editAs="oneCell">
    <xdr:from>
      <xdr:col>9</xdr:col>
      <xdr:colOff>38100</xdr:colOff>
      <xdr:row>41</xdr:row>
      <xdr:rowOff>304800</xdr:rowOff>
    </xdr:from>
    <xdr:to>
      <xdr:col>11</xdr:col>
      <xdr:colOff>219075</xdr:colOff>
      <xdr:row>48</xdr:row>
      <xdr:rowOff>38100</xdr:rowOff>
    </xdr:to>
    <xdr:pic>
      <xdr:nvPicPr>
        <xdr:cNvPr id="16" name="Picture 1" descr="Gender Action Logo PNG.png"/>
        <xdr:cNvPicPr preferRelativeResize="1">
          <a:picLocks noChangeAspect="1"/>
        </xdr:cNvPicPr>
      </xdr:nvPicPr>
      <xdr:blipFill>
        <a:blip r:embed="rId1"/>
        <a:stretch>
          <a:fillRect/>
        </a:stretch>
      </xdr:blipFill>
      <xdr:spPr>
        <a:xfrm>
          <a:off x="5610225" y="16697325"/>
          <a:ext cx="1400175" cy="1162050"/>
        </a:xfrm>
        <a:prstGeom prst="rect">
          <a:avLst/>
        </a:prstGeom>
        <a:noFill/>
        <a:ln w="9525" cmpd="sng">
          <a:noFill/>
        </a:ln>
      </xdr:spPr>
    </xdr:pic>
    <xdr:clientData/>
  </xdr:twoCellAnchor>
  <xdr:twoCellAnchor editAs="oneCell">
    <xdr:from>
      <xdr:col>9</xdr:col>
      <xdr:colOff>19050</xdr:colOff>
      <xdr:row>48</xdr:row>
      <xdr:rowOff>38100</xdr:rowOff>
    </xdr:from>
    <xdr:to>
      <xdr:col>11</xdr:col>
      <xdr:colOff>276225</xdr:colOff>
      <xdr:row>55</xdr:row>
      <xdr:rowOff>0</xdr:rowOff>
    </xdr:to>
    <xdr:pic>
      <xdr:nvPicPr>
        <xdr:cNvPr id="17" name="Picture 4" descr="Tides-Foundation.jpg"/>
        <xdr:cNvPicPr preferRelativeResize="1">
          <a:picLocks noChangeAspect="1"/>
        </xdr:cNvPicPr>
      </xdr:nvPicPr>
      <xdr:blipFill>
        <a:blip r:embed="rId4"/>
        <a:stretch>
          <a:fillRect/>
        </a:stretch>
      </xdr:blipFill>
      <xdr:spPr>
        <a:xfrm>
          <a:off x="5591175" y="17859375"/>
          <a:ext cx="14763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102</xdr:row>
      <xdr:rowOff>0</xdr:rowOff>
    </xdr:from>
    <xdr:to>
      <xdr:col>0</xdr:col>
      <xdr:colOff>190500</xdr:colOff>
      <xdr:row>102</xdr:row>
      <xdr:rowOff>142875</xdr:rowOff>
    </xdr:to>
    <xdr:pic>
      <xdr:nvPicPr>
        <xdr:cNvPr id="1" name="Picture 66" hidden="1"/>
        <xdr:cNvPicPr preferRelativeResize="1">
          <a:picLocks noChangeAspect="1"/>
        </xdr:cNvPicPr>
      </xdr:nvPicPr>
      <xdr:blipFill>
        <a:blip r:embed="rId1"/>
        <a:stretch>
          <a:fillRect/>
        </a:stretch>
      </xdr:blipFill>
      <xdr:spPr>
        <a:xfrm>
          <a:off x="0" y="20135850"/>
          <a:ext cx="190500" cy="14287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N94" totalsRowShown="0">
  <autoFilter ref="A2:N94"/>
  <tableColumns count="14">
    <tableColumn id="1" name="Project Title"/>
    <tableColumn id="2" name="Country"/>
    <tableColumn id="3" name="Project ID"/>
    <tableColumn id="4" name="Loan or Grant"/>
    <tableColumn id="5" name="Status (As of May 2012)"/>
    <tableColumn id="6" name="Totel Commitment Amount (millions USD)"/>
    <tableColumn id="7" name="Proportion HIV"/>
    <tableColumn id="8" name="Amount HIV (millions USD)"/>
    <tableColumn id="9" name="Proportion PRH"/>
    <tableColumn id="10" name="Amount PRH (millions USD)"/>
    <tableColumn id="11" name="Approval Date"/>
    <tableColumn id="12" name="Close Date"/>
    <tableColumn id="258" name="Comments"/>
    <tableColumn id="17" name="Project site"/>
  </tableColumns>
  <tableStyleInfo name="TableStyleLight11" showFirstColumn="0" showLastColumn="0" showRowStripes="1" showColumnStripes="0"/>
</table>
</file>

<file path=xl/tables/table2.xml><?xml version="1.0" encoding="utf-8"?>
<table xmlns="http://schemas.openxmlformats.org/spreadsheetml/2006/main" id="11" name="Table11" displayName="Table11" ref="A2:N227" totalsRowShown="0">
  <autoFilter ref="A2:N227"/>
  <tableColumns count="14">
    <tableColumn id="1" name="Project Title"/>
    <tableColumn id="2" name="Country"/>
    <tableColumn id="3" name="Project ID"/>
    <tableColumn id="4" name="Loan or Grant"/>
    <tableColumn id="5" name="Status (As of May 2012)"/>
    <tableColumn id="6" name="Total Commitment Amount (millions USD)"/>
    <tableColumn id="7" name="Proportion HIV"/>
    <tableColumn id="8" name="Amount HIV (millions USD)"/>
    <tableColumn id="9" name="Proportion PRH"/>
    <tableColumn id="10" name="Amount PRH (millions USD)"/>
    <tableColumn id="11" name="Approval Date"/>
    <tableColumn id="12" name="Close date"/>
    <tableColumn id="13" name="Comments"/>
    <tableColumn id="14" name="Website"/>
  </tableColumns>
  <tableStyleInfo name="TableStyleMedium4" showFirstColumn="0" showLastColumn="0" showRowStripes="1" showColumnStripes="0"/>
</table>
</file>

<file path=xl/tables/table3.xml><?xml version="1.0" encoding="utf-8"?>
<table xmlns="http://schemas.openxmlformats.org/spreadsheetml/2006/main" id="41" name="Table11742" displayName="Table11742" ref="A2:K22" totalsRowShown="0">
  <autoFilter ref="A2:K22"/>
  <tableColumns count="11">
    <tableColumn id="1" name="Project Title"/>
    <tableColumn id="2" name="Country"/>
    <tableColumn id="3" name="Project ID"/>
    <tableColumn id="9" name="Loan or Grant"/>
    <tableColumn id="4" name="Total commitment Amount (millions UAC)"/>
    <tableColumn id="8" name="Equivalent (in millions USD)"/>
    <tableColumn id="5" name="Status (as of May 2012)"/>
    <tableColumn id="6" name="Approval Date"/>
    <tableColumn id="258" name="Comments"/>
    <tableColumn id="10" name="Project website"/>
    <tableColumn id="11" name="Appraisal Report"/>
  </tableColumns>
  <tableStyleInfo name="TableStyleMedium2" showFirstColumn="0" showLastColumn="0" showRowStripes="1" showColumnStripes="0"/>
</table>
</file>

<file path=xl/tables/table4.xml><?xml version="1.0" encoding="utf-8"?>
<table xmlns="http://schemas.openxmlformats.org/spreadsheetml/2006/main" id="16" name="Table117" displayName="Table117" ref="A2:K41" totalsRowShown="0">
  <autoFilter ref="A2:K41"/>
  <tableColumns count="11">
    <tableColumn id="1" name="Project Title"/>
    <tableColumn id="2" name="Country"/>
    <tableColumn id="3" name="Project ID"/>
    <tableColumn id="9" name="Loan or Grant"/>
    <tableColumn id="4" name="Total Commitment Amount (millions UAC)"/>
    <tableColumn id="8" name="Equivalent (in millions USD)"/>
    <tableColumn id="5" name="Status"/>
    <tableColumn id="6" name="Approval Date"/>
    <tableColumn id="13" name="Comments"/>
    <tableColumn id="10" name="Project website"/>
    <tableColumn id="11" name="Appraisal repor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orldbank.org/projects" TargetMode="External" /><Relationship Id="rId2" Type="http://schemas.openxmlformats.org/officeDocument/2006/relationships/hyperlink" Target="http://www.afdb.org/en/projects-and-operations/" TargetMode="External" /><Relationship Id="rId3" Type="http://schemas.openxmlformats.org/officeDocument/2006/relationships/hyperlink" Target="http://www.genderaction.org/prg_reproductivehealth.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orldbank.org/projects/P090615/second-multisectoral-stihivaids-prevention-project?lang=en" TargetMode="External" /><Relationship Id="rId2" Type="http://schemas.openxmlformats.org/officeDocument/2006/relationships/hyperlink" Target="http://www.worldbank.org/projects/P088751/drc-health-sector-rehabilitation-support-project?lang=en" TargetMode="External" /><Relationship Id="rId3" Type="http://schemas.openxmlformats.org/officeDocument/2006/relationships/hyperlink" Target="http://www.worldbank.org/projects/P076658/lesotho-health-sector-reform-project-phase-2?lang=en" TargetMode="External" /><Relationship Id="rId4" Type="http://schemas.openxmlformats.org/officeDocument/2006/relationships/hyperlink" Target="http://web.worldbank.org/external/projects/main?pagePK=51351038&amp;piPK=51351152&amp;theSitePK=40941&amp;projid=P088797" TargetMode="External" /><Relationship Id="rId5" Type="http://schemas.openxmlformats.org/officeDocument/2006/relationships/hyperlink" Target="http://www.worldbank.org/projects/P100164/puntland-primary-health-services?lang=en" TargetMode="External" /><Relationship Id="rId6" Type="http://schemas.openxmlformats.org/officeDocument/2006/relationships/hyperlink" Target="http://web.worldbank.org/external/projects/main?pagePK=51351038&amp;piPK=51351152&amp;theSitePK=40941&amp;projid=P083350" TargetMode="External" /><Relationship Id="rId7" Type="http://schemas.openxmlformats.org/officeDocument/2006/relationships/hyperlink" Target="http://www.worldbank.org/projects/P087347/technical-vocational-education-training?lang=en" TargetMode="External" /><Relationship Id="rId8" Type="http://schemas.openxmlformats.org/officeDocument/2006/relationships/hyperlink" Target="http://www.worldbank.org/projects/P120464/southern-sudan-umbrella-program-health-system-development?lang=en" TargetMode="External" /><Relationship Id="rId9" Type="http://schemas.openxmlformats.org/officeDocument/2006/relationships/hyperlink" Target="http://www.worldbank.org/projects/P104523/igad-regional-hivaids-partnership-program-irapp-support-project?lang=en" TargetMode="External" /><Relationship Id="rId10" Type="http://schemas.openxmlformats.org/officeDocument/2006/relationships/hyperlink" Target="http://www.worldbank.org/projects/P096407/abidjan-lagos-trade-transport-facilitation-project-alttfp?lang=en" TargetMode="External" /><Relationship Id="rId11" Type="http://schemas.openxmlformats.org/officeDocument/2006/relationships/hyperlink" Target="http://www.worldbank.org/projects/P111840/municipal-health-service-strengthening-revitalizao?lang=en" TargetMode="External" /><Relationship Id="rId12" Type="http://schemas.openxmlformats.org/officeDocument/2006/relationships/hyperlink" Target="http://www.worldbank.org/projects/P096482/benin-malaria-control-booster-program?lang=en" TargetMode="External" /><Relationship Id="rId13" Type="http://schemas.openxmlformats.org/officeDocument/2006/relationships/hyperlink" Target="http://www.worldbank.org/projects/P096056/second-multisectoral-hivaids-control-project?lang=en" TargetMode="External" /><Relationship Id="rId14" Type="http://schemas.openxmlformats.org/officeDocument/2006/relationships/hyperlink" Target="http://www.worldbank.org/projects/P125229/zimbabwe-health-results-based-financing?lang=en" TargetMode="External" /><Relationship Id="rId15" Type="http://schemas.openxmlformats.org/officeDocument/2006/relationships/hyperlink" Target="http://www.worldbank.org/projects/P113202/health-system-performance?lang=en" TargetMode="External" /><Relationship Id="rId16" Type="http://schemas.openxmlformats.org/officeDocument/2006/relationships/hyperlink" Target="http://www.worldbank.org/projects/P102299/botswana-national-hivaids-prevention-support-project?lang=en" TargetMode="External" /><Relationship Id="rId17" Type="http://schemas.openxmlformats.org/officeDocument/2006/relationships/hyperlink" Target="http://www.worldbank.org/projects/P093987/health-sector-support-multisectoral-aids-project?lang=en" TargetMode="External" /><Relationship Id="rId18" Type="http://schemas.openxmlformats.org/officeDocument/2006/relationships/hyperlink" Target="http://www.worldbank.org/projects/P116645/strengthening-community-participation-fight-against-female-genital-cutting-fgmc?lang=en" TargetMode="External" /><Relationship Id="rId19" Type="http://schemas.openxmlformats.org/officeDocument/2006/relationships/hyperlink" Target="http://www.worldbank.org/projects/P125285/health-sector-support-multi-sectoral-aids-project-additional-financing?lang=en" TargetMode="External" /><Relationship Id="rId20" Type="http://schemas.openxmlformats.org/officeDocument/2006/relationships/hyperlink" Target="http://www.worldbank.org/projects/P119917/reproductive-health-project-burkina-faso?lang=en" TargetMode="External" /><Relationship Id="rId21" Type="http://schemas.openxmlformats.org/officeDocument/2006/relationships/hyperlink" Target="http://www.worldbank.org/projects/P109964/second-multisectoral-hivaids?lang=en" TargetMode="External" /><Relationship Id="rId22" Type="http://schemas.openxmlformats.org/officeDocument/2006/relationships/hyperlink" Target="http://www.worldbank.org/projects/P101160/health-sector-development-support?lang=en" TargetMode="External" /><Relationship Id="rId23" Type="http://schemas.openxmlformats.org/officeDocument/2006/relationships/hyperlink" Target="http://www.worldbank.org/projects/P129551/burundi-public-health-laboratory-networking-project?lang=en" TargetMode="External" /><Relationship Id="rId24" Type="http://schemas.openxmlformats.org/officeDocument/2006/relationships/hyperlink" Target="http://www.worldbank.org/projects/P100965/debt-relief-grant-under-enhanced-hipc-initiative?lang=en" TargetMode="External" /><Relationship Id="rId25" Type="http://schemas.openxmlformats.org/officeDocument/2006/relationships/hyperlink" Target="http://www.worldbank.org/projects/P104525/cameroon-health-sector-support-investment-swap?lang=en" TargetMode="External" /><Relationship Id="rId26" Type="http://schemas.openxmlformats.org/officeDocument/2006/relationships/hyperlink" Target="http://web.worldbank.org/external/projects/main?pagePK=51351038&amp;piPK=51351152&amp;theSitePK=40941&amp;projid=P101950" TargetMode="External" /><Relationship Id="rId27" Type="http://schemas.openxmlformats.org/officeDocument/2006/relationships/hyperlink" Target="http://www.worldbank.org/projects/P099327/fifth-population-census-sudan?lang=en" TargetMode="External" /><Relationship Id="rId28" Type="http://schemas.openxmlformats.org/officeDocument/2006/relationships/hyperlink" Target="http://www.worldbank.org/projects/P094278/health-nutrition-support-project?lang=en" TargetMode="External" /><Relationship Id="rId29" Type="http://schemas.openxmlformats.org/officeDocument/2006/relationships/hyperlink" Target="http://www.worldbank.org/projects/P079275/rural-capacity-building-project?lang=en" TargetMode="External" /><Relationship Id="rId30" Type="http://schemas.openxmlformats.org/officeDocument/2006/relationships/hyperlink" Target="http://www.worldbank.org/projects/P098576/republic-congo-emergency-reintegration-program?lang=en" TargetMode="External" /><Relationship Id="rId31" Type="http://schemas.openxmlformats.org/officeDocument/2006/relationships/hyperlink" Target="http://www.worldbank.org/projects/P103712/reproductive-child-health-phase?lang=en" TargetMode="External" /><Relationship Id="rId32" Type="http://schemas.openxmlformats.org/officeDocument/2006/relationships/hyperlink" Target="http://www.worldbank.org/projects/P103980/central-african-republic-licus-trust-fund-grant-interim-support-hivaids-treatment?lang=en" TargetMode="External" /><Relationship Id="rId33" Type="http://schemas.openxmlformats.org/officeDocument/2006/relationships/hyperlink" Target="http://www.worldbank.org/projects/P098483/sudan-multi-donor-trust-fund-decentralized-health-system-development-project?lang=en" TargetMode="External" /><Relationship Id="rId34" Type="http://schemas.openxmlformats.org/officeDocument/2006/relationships/hyperlink" Target="http://www.worldbank.org/projects/P087479/education-sector-support-program?lang=en" TargetMode="External" /><Relationship Id="rId35" Type="http://schemas.openxmlformats.org/officeDocument/2006/relationships/hyperlink" Target="http://www.worldbank.org/projects/P097181/nutrition-enhancement-program-ii?lang=en" TargetMode="External" /><Relationship Id="rId36" Type="http://schemas.openxmlformats.org/officeDocument/2006/relationships/hyperlink" Target="http://www.worldbank.org/projects/P097921/malaria-control-booster-project?lang=en" TargetMode="External" /><Relationship Id="rId37" Type="http://schemas.openxmlformats.org/officeDocument/2006/relationships/hyperlink" Target="http://www.worldbank.org/projects/P104189/multi-sectoral-hivaids-project-additional-financing?lang=en" TargetMode="External" /><Relationship Id="rId38" Type="http://schemas.openxmlformats.org/officeDocument/2006/relationships/hyperlink" Target="http://www.worldbank.org/projects/P098031/second-multi-sectoral-hivaids-project?lang=en" TargetMode="External" /><Relationship Id="rId39" Type="http://schemas.openxmlformats.org/officeDocument/2006/relationships/hyperlink" Target="http://www.worldbank.org/projects/P102262/zanzibar-basic-education-improvement-project?lang=en" TargetMode="External" /><Relationship Id="rId40" Type="http://schemas.openxmlformats.org/officeDocument/2006/relationships/hyperlink" Target="http://www.worldbank.org/projects/P103606/madagascar-sustainable-health-system-development-project?lang=en" TargetMode="External" /><Relationship Id="rId41" Type="http://schemas.openxmlformats.org/officeDocument/2006/relationships/hyperlink" Target="http://www.worldbank.org/projects/P105097/nigeria-hivaids-additional-financing?lang=en" TargetMode="External" /><Relationship Id="rId42" Type="http://schemas.openxmlformats.org/officeDocument/2006/relationships/hyperlink" Target="http://www.worldbank.org/projects/P090075/second-transport-sector-project?lang=en" TargetMode="External" /><Relationship Id="rId43" Type="http://schemas.openxmlformats.org/officeDocument/2006/relationships/hyperlink" Target="http://www.worldbank.org/projects/P086875/education-training-sector-improvement-program-etsip?lang=en" TargetMode="External" /><Relationship Id="rId44" Type="http://schemas.openxmlformats.org/officeDocument/2006/relationships/hyperlink" Target="http://www.worldbank.org/projects/P105282/health-systems-reconstruction?lang=en" TargetMode="External" /><Relationship Id="rId45" Type="http://schemas.openxmlformats.org/officeDocument/2006/relationships/hyperlink" Target="http://www.worldbank.org/projects/P096198/multi-sector-demographic-project?lang=en" TargetMode="External" /><Relationship Id="rId46" Type="http://schemas.openxmlformats.org/officeDocument/2006/relationships/hyperlink" Target="http://www.worldbank.org/projects/P101852/health-insurance-project?lang=en" TargetMode="External" /><Relationship Id="rId47" Type="http://schemas.openxmlformats.org/officeDocument/2006/relationships/hyperlink" Target="http://www.worldbank.org/projects/P104403/lesotho-new-hospital-ppp?lang=en" TargetMode="External" /><Relationship Id="rId48" Type="http://schemas.openxmlformats.org/officeDocument/2006/relationships/hyperlink" Target="http://www.worldbank.org/projects/P106927/south-sudan-mdtf-hivaids-project?lang=en" TargetMode="External" /><Relationship Id="rId49" Type="http://schemas.openxmlformats.org/officeDocument/2006/relationships/hyperlink" Target="http://www.worldbank.org/projects/P105729/drc-emergency-demobilization-reintegration-additional-financing?lang=en" TargetMode="External" /><Relationship Id="rId50" Type="http://schemas.openxmlformats.org/officeDocument/2006/relationships/hyperlink" Target="http://www.worldbank.org/projects/P109827/pilot-project-strengthen-sexual-reproductive-health-rights-war-affected-vulnerable-youth-liberia?lang=en" TargetMode="External" /><Relationship Id="rId51" Type="http://schemas.openxmlformats.org/officeDocument/2006/relationships/hyperlink" Target="http://www.worldbank.org/projects/P102302/poverty-reduction-support-credit?lang=en" TargetMode="External" /><Relationship Id="rId52" Type="http://schemas.openxmlformats.org/officeDocument/2006/relationships/hyperlink" Target="http://www.worldbank.org/projects/P106851/health-sector-services-development?lang=en" TargetMode="External" /><Relationship Id="rId53" Type="http://schemas.openxmlformats.org/officeDocument/2006/relationships/hyperlink" Target="http://www.worldbank.org/projects/P071631/emergency-multi-sector-hivaids-project?lang=en" TargetMode="External" /><Relationship Id="rId54" Type="http://schemas.openxmlformats.org/officeDocument/2006/relationships/hyperlink" Target="http://www.worldbank.org/projects/P110697/second-health-systems-development-ii-additional-financing?lang=en" TargetMode="External" /><Relationship Id="rId55" Type="http://schemas.openxmlformats.org/officeDocument/2006/relationships/hyperlink" Target="http://www.worldbank.org/projects/P131548/delivering-maternal-child-health-care-vulnerable-populations-swaziland?lang=en" TargetMode="External" /><Relationship Id="rId56" Type="http://schemas.openxmlformats.org/officeDocument/2006/relationships/hyperlink" Target="http://www.worldbank.org/projects/P106834/rw-first-community-living-standards-grant?lang=en" TargetMode="External" /><Relationship Id="rId57" Type="http://schemas.openxmlformats.org/officeDocument/2006/relationships/hyperlink" Target="http://www.worldbank.org/projects/P115491/ml-hivaids-map-additional-financing?lang=en" TargetMode="External" /><Relationship Id="rId58" Type="http://schemas.openxmlformats.org/officeDocument/2006/relationships/hyperlink" Target="http://www.worldbank.org/projects/P115036/malaria-control-booster-project-additional-financing?lang=en" TargetMode="External" /><Relationship Id="rId59" Type="http://schemas.openxmlformats.org/officeDocument/2006/relationships/hyperlink" Target="http://www.worldbank.org/projects/P116637/hivaids-health-additional-financing?lang=en" TargetMode="External" /><Relationship Id="rId60" Type="http://schemas.openxmlformats.org/officeDocument/2006/relationships/hyperlink" Target="http://www.worldbank.org/projects/P107375/lesotho-hiv-aids-technical-assistance-project?lang=en" TargetMode="External" /><Relationship Id="rId61" Type="http://schemas.openxmlformats.org/officeDocument/2006/relationships/hyperlink" Target="http://www.worldbank.org/projects/P107545/map-additional-financing?lang=en" TargetMode="External" /><Relationship Id="rId62" Type="http://schemas.openxmlformats.org/officeDocument/2006/relationships/hyperlink" Target="http://www.worldbank.org/projects/P117274/additional-financing-north-sudan-decentralized-health-system-development-project?lang=en" TargetMode="External" /><Relationship Id="rId63" Type="http://schemas.openxmlformats.org/officeDocument/2006/relationships/hyperlink" Target="http://www.worldbank.org/projects/P117558/addressing-sexual-gender-based-violence-south-kivu?lang=en" TargetMode="External" /><Relationship Id="rId64" Type="http://schemas.openxmlformats.org/officeDocument/2006/relationships/hyperlink" Target="http://www.worldbank.org/projects/P117758/rwanda-second-community-living-standards-grant?lang=en" TargetMode="External" /><Relationship Id="rId65" Type="http://schemas.openxmlformats.org/officeDocument/2006/relationships/hyperlink" Target="http://www.worldbank.org/projects/P112817/ls--2nd-poverty-reduction-support-credit?lang=en" TargetMode="External" /><Relationship Id="rId66" Type="http://schemas.openxmlformats.org/officeDocument/2006/relationships/hyperlink" Target="http://www.worldbank.org/projects/P107311/national-decentralized-planning-finance-program?lang=en" TargetMode="External" /><Relationship Id="rId67" Type="http://schemas.openxmlformats.org/officeDocument/2006/relationships/hyperlink" Target="http://www.worldbank.org/projects/P113113/social-sector-support-additional-financing?lang=en" TargetMode="External" /><Relationship Id="rId68" Type="http://schemas.openxmlformats.org/officeDocument/2006/relationships/hyperlink" Target="http://www.worldbank.org/projects/P115563/uganda-health-systems-strengthening-project?lang=en" TargetMode="External" /><Relationship Id="rId69" Type="http://schemas.openxmlformats.org/officeDocument/2006/relationships/hyperlink" Target="http://www.worldbank.org/projects/P110535/reproductive-child-health-project-phase-2?lang=en" TargetMode="External" /><Relationship Id="rId70" Type="http://schemas.openxmlformats.org/officeDocument/2006/relationships/hyperlink" Target="http://www.worldbank.org/projects/P105724/population-hiv-aids-additional-financing?lang=en" TargetMode="External" /><Relationship Id="rId71" Type="http://schemas.openxmlformats.org/officeDocument/2006/relationships/hyperlink" Target="http://www.worldbank.org/projects/P074091/health-sector-support?lang=en" TargetMode="External" /><Relationship Id="rId72" Type="http://schemas.openxmlformats.org/officeDocument/2006/relationships/hyperlink" Target="http://www.worldbank.org/projects/P072226/second-population-aids-project?lang=en" TargetMode="External" /><Relationship Id="rId73" Type="http://schemas.openxmlformats.org/officeDocument/2006/relationships/hyperlink" Target="http://www.worldbank.org/projects/P121060/health-commodity-security-project?lang=en" TargetMode="External" /><Relationship Id="rId74" Type="http://schemas.openxmlformats.org/officeDocument/2006/relationships/hyperlink" Target="http://www.worldbank.org/projects/P122491/ke-total-war-against-hiv-aids-towa-additional-financing?lang=en" TargetMode="External" /><Relationship Id="rId75" Type="http://schemas.openxmlformats.org/officeDocument/2006/relationships/hyperlink" Target="http://www.worldbank.org/projects/P122157/rwanda-third-community-living-standards-grant?lang=en" TargetMode="External" /><Relationship Id="rId76" Type="http://schemas.openxmlformats.org/officeDocument/2006/relationships/hyperlink" Target="http://www.worldbank.org/projects/P121415/community-health-systems-strenghtening-malaria-control-anambra-akwa-ibom-nigeria?lang=en" TargetMode="External" /><Relationship Id="rId77" Type="http://schemas.openxmlformats.org/officeDocument/2006/relationships/hyperlink" Target="http://www.worldbank.org/projects/P116167/hivaids-support-project-2?lang=en" TargetMode="External" /><Relationship Id="rId78" Type="http://schemas.openxmlformats.org/officeDocument/2006/relationships/hyperlink" Target="http://www.worldbank.org/projects/P125677/drc-polio-control-additional-financing-health-sector-rehab-support?lang=en" TargetMode="External" /><Relationship Id="rId79" Type="http://schemas.openxmlformats.org/officeDocument/2006/relationships/hyperlink" Target="http://www.worldbank.org/projects/P122783/ls-third-poverty-reduction-support-credit?lang=en" TargetMode="External" /><Relationship Id="rId80" Type="http://schemas.openxmlformats.org/officeDocument/2006/relationships/hyperlink" Target="http://www.worldbank.org/projects/P125237/malawi-nutrition-hivaids-project?lang=en" TargetMode="External" /><Relationship Id="rId81" Type="http://schemas.openxmlformats.org/officeDocument/2006/relationships/hyperlink" Target="http://www.worldbank.org/projects/P129398/additional-financing-nutrition-enhancement-project-prn2?lang=en" TargetMode="External" /><Relationship Id="rId82" Type="http://schemas.openxmlformats.org/officeDocument/2006/relationships/hyperlink" Target="http://www.worldbank.org/projects/P120798/nigeria-states-health-program-investment-credit?lang=en" TargetMode="External" /><Relationship Id="rId83" Type="http://schemas.openxmlformats.org/officeDocument/2006/relationships/hyperlink" Target="http://www.worldbank.org/projects/P127187/south-sudan-health-rapid-results-project?lang=en" TargetMode="External" /><Relationship Id="rId84" Type="http://schemas.openxmlformats.org/officeDocument/2006/relationships/hyperlink" Target="http://www.worldbank.org/projects/P119815/health-system-support-project?lang=en" TargetMode="External" /><Relationship Id="rId85" Type="http://schemas.openxmlformats.org/officeDocument/2006/relationships/hyperlink" Target="http://www.worldbank.org/projects/P128169/second-multisectoral-stihivaids-prev-ii-additional-financing-project?lang=en" TargetMode="External" /><Relationship Id="rId86" Type="http://schemas.openxmlformats.org/officeDocument/2006/relationships/hyperlink" Target="http://www.worldbank.org/projects/P126088/drc-additional-financing-primary-health-care?lang=en" TargetMode="External" /><Relationship Id="rId87" Type="http://schemas.openxmlformats.org/officeDocument/2006/relationships/hyperlink" Target="http://www.worldbank.org/projects/P124054/ml-strengthening-reproductive-health?lang=en" TargetMode="External" /><Relationship Id="rId88" Type="http://schemas.openxmlformats.org/officeDocument/2006/relationships/hyperlink" Target="http://www.worldbank.org/projects/P074091/health-sector-support?lang=en" TargetMode="External" /><Relationship Id="rId89" Type="http://schemas.openxmlformats.org/officeDocument/2006/relationships/hyperlink" Target="http://web.worldbank.org/external/projects/main?projid=P102119&amp;theSitePK=40941&amp;piPK=51351143&amp;pagePK=51351001&amp;menuPK=51351213&amp;Type=Overview" TargetMode="External" /><Relationship Id="rId90" Type="http://schemas.openxmlformats.org/officeDocument/2006/relationships/hyperlink" Target="http://www.worldbank.org/projects/P099930/health-service-delivery?lang=en" TargetMode="External" /><Relationship Id="rId91" Type="http://schemas.openxmlformats.org/officeDocument/2006/relationships/hyperlink" Target="http://www.worldbank.org/projects/P104527/reproductive-health-vouchers-western-uganda?lang=en" TargetMode="External" /><Relationship Id="rId92" Type="http://schemas.openxmlformats.org/officeDocument/2006/relationships/hyperlink" Target="http://www.worldbank.org/projects/P081712/total-war-against-hiv-aids-towa-project?lang=en" TargetMode="External" /><Relationship Id="rId93" Type="http://schemas.openxmlformats.org/officeDocument/2006/relationships/table" Target="../tables/table1.xml" /><Relationship Id="rId9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orldbank.org/projects/P129551/burundi-public-health-laboratory-networking-project?lang=en" TargetMode="External" /><Relationship Id="rId2" Type="http://schemas.openxmlformats.org/officeDocument/2006/relationships/hyperlink" Target="http://www.worldbank.org/projects/P125237/malawi-nutrition-hivaids-project?lang=en" TargetMode="External" /><Relationship Id="rId3" Type="http://schemas.openxmlformats.org/officeDocument/2006/relationships/hyperlink" Target="http://www.worldbank.org/projects/P128169/second-multisectoral-stihivaids-prev-ii-additional-financing-project?lang=en" TargetMode="External" /><Relationship Id="rId4" Type="http://schemas.openxmlformats.org/officeDocument/2006/relationships/hyperlink" Target="http://www.worldbank.org/projects/P125285/health-sector-support-multi-sectoral-aids-project-additional-financing?lang=en" TargetMode="External" /><Relationship Id="rId5" Type="http://schemas.openxmlformats.org/officeDocument/2006/relationships/hyperlink" Target="http://www.worldbank.org/projects/P122783/ls-third-poverty-reduction-support-credit?lang=en" TargetMode="External" /><Relationship Id="rId6" Type="http://schemas.openxmlformats.org/officeDocument/2006/relationships/hyperlink" Target="http://www.worldbank.org/projects/P116167/hivaids-support-project-2?lang=en" TargetMode="External" /><Relationship Id="rId7" Type="http://schemas.openxmlformats.org/officeDocument/2006/relationships/hyperlink" Target="http://www.worldbank.org/projects/P110156/swaziland-health-hivaids-tb-project?lang=en" TargetMode="External" /><Relationship Id="rId8" Type="http://schemas.openxmlformats.org/officeDocument/2006/relationships/hyperlink" Target="http://www.worldbank.org/projects/P122491/ke-total-war-against-hiv-aids-towa-additional-financing?lang=en" TargetMode="External" /><Relationship Id="rId9" Type="http://schemas.openxmlformats.org/officeDocument/2006/relationships/hyperlink" Target="http://www.worldbank.org/projects/P121060/health-commodity-security-project?lang=en" TargetMode="External" /><Relationship Id="rId10" Type="http://schemas.openxmlformats.org/officeDocument/2006/relationships/hyperlink" Target="http://www.worldbank.org/projects/P074091/health-sector-support?lang=en" TargetMode="External" /><Relationship Id="rId11" Type="http://schemas.openxmlformats.org/officeDocument/2006/relationships/hyperlink" Target="http://www.worldbank.org/projects/P105724/population-hiv-aids-additional-financing?lang=en" TargetMode="External" /><Relationship Id="rId12" Type="http://schemas.openxmlformats.org/officeDocument/2006/relationships/hyperlink" Target="http://www.worldbank.org/projects/P115563/uganda-health-systems-strengthening-project?lang=en" TargetMode="External" /><Relationship Id="rId13" Type="http://schemas.openxmlformats.org/officeDocument/2006/relationships/hyperlink" Target="http://www.worldbank.org/projects/P107311/national-decentralized-planning-finance-program?lang=en" TargetMode="External" /><Relationship Id="rId14" Type="http://schemas.openxmlformats.org/officeDocument/2006/relationships/hyperlink" Target="http://www.worldbank.org/projects/P112817/ls--2nd-poverty-reduction-support-credit?lang=en" TargetMode="External" /><Relationship Id="rId15" Type="http://schemas.openxmlformats.org/officeDocument/2006/relationships/hyperlink" Target="http://www.worldbank.org/projects/P096407/abidjan-lagos-trade-transport-facilitation-project-alttfp?lang=en" TargetMode="External" /><Relationship Id="rId16" Type="http://schemas.openxmlformats.org/officeDocument/2006/relationships/hyperlink" Target="http://www.worldbank.org/projects/P107375/lesotho-hiv-aids-technical-assistance-project?lang=en" TargetMode="External" /><Relationship Id="rId17" Type="http://schemas.openxmlformats.org/officeDocument/2006/relationships/hyperlink" Target="http://www.worldbank.org/projects/P107545/map-additional-financing?lang=en" TargetMode="External" /><Relationship Id="rId18" Type="http://schemas.openxmlformats.org/officeDocument/2006/relationships/hyperlink" Target="http://www.worldbank.org/projects/P116637/hivaids-health-additional-financing?lang=en" TargetMode="External" /><Relationship Id="rId19" Type="http://schemas.openxmlformats.org/officeDocument/2006/relationships/hyperlink" Target="http://www.worldbank.org/projects/P102119/nigeria-hivaids-program-development-project-ii?lang=en" TargetMode="External" /><Relationship Id="rId20" Type="http://schemas.openxmlformats.org/officeDocument/2006/relationships/hyperlink" Target="http://www.worldbank.org/projects/P115491/ml-hivaids-map-additional-financing?lang=en" TargetMode="External" /><Relationship Id="rId21" Type="http://schemas.openxmlformats.org/officeDocument/2006/relationships/hyperlink" Target="http://www.worldbank.org/projects/P099930/health-service-delivery?lang=en" TargetMode="External" /><Relationship Id="rId22" Type="http://schemas.openxmlformats.org/officeDocument/2006/relationships/hyperlink" Target="http://www.worldbank.org/projects/P102299/botswana-national-hivaids-prevention-support-project?lang=en" TargetMode="External" /><Relationship Id="rId23" Type="http://schemas.openxmlformats.org/officeDocument/2006/relationships/hyperlink" Target="http://www.worldbank.org/projects/P104525/cameroon-health-sector-support-investment-swap?lang=en" TargetMode="External" /><Relationship Id="rId24" Type="http://schemas.openxmlformats.org/officeDocument/2006/relationships/hyperlink" Target="http://www.worldbank.org/projects/P071631/emergency-multi-sector-hivaids-project?lang=en" TargetMode="External" /><Relationship Id="rId25" Type="http://schemas.openxmlformats.org/officeDocument/2006/relationships/hyperlink" Target="http://www.worldbank.org/projects/P102302/poverty-reduction-support-credit?lang=en" TargetMode="External" /><Relationship Id="rId26" Type="http://schemas.openxmlformats.org/officeDocument/2006/relationships/hyperlink" Target="http://www.worldbank.org/projects/P109964/second-multisectoral-hivaids?lang=en" TargetMode="External" /><Relationship Id="rId27" Type="http://schemas.openxmlformats.org/officeDocument/2006/relationships/hyperlink" Target="http://www.worldbank.org/projects/P105729/drc-emergency-demobilization-reintegration-additional-financing?lang=en" TargetMode="External" /><Relationship Id="rId28" Type="http://schemas.openxmlformats.org/officeDocument/2006/relationships/hyperlink" Target="http://www.worldbank.org/projects/P106927/south-sudan-mdtf-hivaids-project?lang=en" TargetMode="External" /><Relationship Id="rId29" Type="http://schemas.openxmlformats.org/officeDocument/2006/relationships/hyperlink" Target="http://www.worldbank.org/projects/P104523/igad-regional-hivaids-partnership-program-irapp-support-project?lang=en" TargetMode="External" /><Relationship Id="rId30" Type="http://schemas.openxmlformats.org/officeDocument/2006/relationships/hyperlink" Target="http://www.worldbank.org/projects/P081712/total-war-against-hiv-aids-towa-project?lang=en" TargetMode="External" /><Relationship Id="rId31" Type="http://schemas.openxmlformats.org/officeDocument/2006/relationships/hyperlink" Target="http://www.worldbank.org/projects/P090075/second-transport-sector-project?lang=en" TargetMode="External" /><Relationship Id="rId32" Type="http://schemas.openxmlformats.org/officeDocument/2006/relationships/hyperlink" Target="http://www.worldbank.org/projects/P105097/nigeria-hivaids-additional-financing?lang=en" TargetMode="External" /><Relationship Id="rId33" Type="http://schemas.openxmlformats.org/officeDocument/2006/relationships/hyperlink" Target="http://www.worldbank.org/projects/P102262/zanzibar-basic-education-improvement-project?lang=en" TargetMode="External" /><Relationship Id="rId34" Type="http://schemas.openxmlformats.org/officeDocument/2006/relationships/hyperlink" Target="http://www.worldbank.org/projects/P096056/second-multisectoral-hivaids-control-project?lang=en" TargetMode="External" /><Relationship Id="rId35" Type="http://schemas.openxmlformats.org/officeDocument/2006/relationships/hyperlink" Target="http://www.worldbank.org/projects/P098031/second-multi-sectoral-hivaids-project?lang=en" TargetMode="External" /><Relationship Id="rId36" Type="http://schemas.openxmlformats.org/officeDocument/2006/relationships/hyperlink" Target="http://www.worldbank.org/projects/P104189/multi-sectoral-hivaids-project-additional-financing?lang=en" TargetMode="External" /><Relationship Id="rId37" Type="http://schemas.openxmlformats.org/officeDocument/2006/relationships/hyperlink" Target="http://www.worldbank.org/projects/P101950/hivaids-map-supplemental?lang=en" TargetMode="External" /><Relationship Id="rId38" Type="http://schemas.openxmlformats.org/officeDocument/2006/relationships/hyperlink" Target="http://www.worldbank.org/projects/P087479/education-sector-support-program?lang=en" TargetMode="External" /><Relationship Id="rId39" Type="http://schemas.openxmlformats.org/officeDocument/2006/relationships/hyperlink" Target="http://www.worldbank.org/projects/P103980/central-african-republic-licus-trust-fund-grant-interim-support-hivaids-treatment?lang=en" TargetMode="External" /><Relationship Id="rId40" Type="http://schemas.openxmlformats.org/officeDocument/2006/relationships/hyperlink" Target="http://www.worldbank.org/projects/P098576/republic-congo-emergency-reintegration-program?lang=en" TargetMode="External" /><Relationship Id="rId41" Type="http://schemas.openxmlformats.org/officeDocument/2006/relationships/hyperlink" Target="http://www.worldbank.org/projects/P079275/rural-capacity-building-project?lang=en" TargetMode="External" /><Relationship Id="rId42" Type="http://schemas.openxmlformats.org/officeDocument/2006/relationships/hyperlink" Target="http://www.worldbank.org/projects/P093987/health-sector-support-multisectoral-aids-project?lang=en" TargetMode="External" /><Relationship Id="rId43" Type="http://schemas.openxmlformats.org/officeDocument/2006/relationships/hyperlink" Target="http://www.worldbank.org/projects/P100965/debt-relief-grant-under-enhanced-hipc-initiative?lang=en" TargetMode="External" /><Relationship Id="rId44" Type="http://schemas.openxmlformats.org/officeDocument/2006/relationships/hyperlink" Target="http://www.worldbank.org/projects/P087347/technical-vocational-education-training?lang=en" TargetMode="External" /><Relationship Id="rId45" Type="http://schemas.openxmlformats.org/officeDocument/2006/relationships/hyperlink" Target="http://www.worldbank.org/projects/P088797/multi-secotral-hivaids-program?lang=en" TargetMode="External" /><Relationship Id="rId46" Type="http://schemas.openxmlformats.org/officeDocument/2006/relationships/hyperlink" Target="http://www.worldbank.org/projects/P088751/drc-health-sector-rehabilitation-support-project?lang=en" TargetMode="External" /><Relationship Id="rId47" Type="http://schemas.openxmlformats.org/officeDocument/2006/relationships/hyperlink" Target="http://www.worldbank.org/projects/P090615/second-multisectoral-stihivaids-prevention-project?lang=en" TargetMode="External" /><Relationship Id="rId48" Type="http://schemas.openxmlformats.org/officeDocument/2006/relationships/hyperlink" Target="http://www.worldbank.org/projects/P094694/eritrea-hivaidssti-tb-malaria-reproductive-health-project-hamset-ii?lang=en" TargetMode="External" /><Relationship Id="rId49" Type="http://schemas.openxmlformats.org/officeDocument/2006/relationships/hyperlink" Target="http://www.worldbank.org/projects/P088879/bf-hivaids-disaster-resp-supl-fy05?lang=en" TargetMode="External" /><Relationship Id="rId50" Type="http://schemas.openxmlformats.org/officeDocument/2006/relationships/hyperlink" Target="http://www.worldbank.org/projects/P080413/great-lakes-initiative-hivaids-glia-support?lang=en" TargetMode="External" /><Relationship Id="rId51" Type="http://schemas.openxmlformats.org/officeDocument/2006/relationships/hyperlink" Target="http://www.worldbank.org/projects/P083333/ao-emerg-recovery-erl-fy05?lang=en" TargetMode="External" /><Relationship Id="rId52" Type="http://schemas.openxmlformats.org/officeDocument/2006/relationships/hyperlink" Target="http://www.worldbank.org/projects/P083180/hivaids-malaria-tb-control-project-hamset?lang=en" TargetMode="External" /><Relationship Id="rId53" Type="http://schemas.openxmlformats.org/officeDocument/2006/relationships/hyperlink" Target="http://www.worldbank.org/projects/P080406/african-regional-capacity-building-network-hivaids-prevention-treatment-care?lang=en" TargetMode="External" /><Relationship Id="rId54" Type="http://schemas.openxmlformats.org/officeDocument/2006/relationships/hyperlink" Target="http://www.worldbank.org/projects/P082613/regional-hivaids-treatment-acceleration-project?lang=en" TargetMode="External" /><Relationship Id="rId55" Type="http://schemas.openxmlformats.org/officeDocument/2006/relationships/hyperlink" Target="http://www.worldbank.org/projects/P082957/mali-multi-sectoral-hivaids-project?lang=en" TargetMode="External" /><Relationship Id="rId56" Type="http://schemas.openxmlformats.org/officeDocument/2006/relationships/hyperlink" Target="http://www.worldbank.org/projects/P073442/hivaids-global-mitigation-support-project?lang=en" TargetMode="External" /><Relationship Id="rId57" Type="http://schemas.openxmlformats.org/officeDocument/2006/relationships/hyperlink" Target="http://www.worldbank.org/projects/P078658/emergency-demobilization-reintegration-project?lang=en" TargetMode="External" /><Relationship Id="rId58" Type="http://schemas.openxmlformats.org/officeDocument/2006/relationships/hyperlink" Target="http://www.worldbank.org/projects/P075979/social-sector-support-project?lang=en" TargetMode="External" /><Relationship Id="rId59" Type="http://schemas.openxmlformats.org/officeDocument/2006/relationships/hyperlink" Target="http://www.worldbank.org/projects/P077513/hivaids-health-map-program?lang=en" TargetMode="External" /><Relationship Id="rId60" Type="http://schemas.openxmlformats.org/officeDocument/2006/relationships/hyperlink" Target="http://www.worldbank.org/projects/P072395/fiscal-management-accelerating-growth-program?lang=en" TargetMode="External" /><Relationship Id="rId61" Type="http://schemas.openxmlformats.org/officeDocument/2006/relationships/hyperlink" Target="http://www.worldbank.org/projects/P082516/drc-multisectoral-hivaids-project?lang=en" TargetMode="External" /><Relationship Id="rId62" Type="http://schemas.openxmlformats.org/officeDocument/2006/relationships/hyperlink" Target="http://www.worldbank.org/projects/P064876/burundi-road-sector-development?lang=en" TargetMode="External" /><Relationship Id="rId63" Type="http://schemas.openxmlformats.org/officeDocument/2006/relationships/hyperlink" Target="http://www.worldbank.org/projects/P081964/burundi-emergency-demobilization-reinsertion-reintegration-program?lang=en" TargetMode="External" /><Relationship Id="rId64" Type="http://schemas.openxmlformats.org/officeDocument/2006/relationships/hyperlink" Target="http://www.worldbank.org/projects/P071985/road-rehabilitation-maintenance-project?lang=en" TargetMode="External" /><Relationship Id="rId65" Type="http://schemas.openxmlformats.org/officeDocument/2006/relationships/hyperlink" Target="http://www.worldbank.org/projects/P074850/hivaids-project-abidjan-lagos-transport-corridor?lang=en" TargetMode="External" /><Relationship Id="rId66" Type="http://schemas.openxmlformats.org/officeDocument/2006/relationships/hyperlink" Target="http://www.worldbank.org/projects/P073821/multi-sectoral-aids-project-map?lang=en" TargetMode="External" /><Relationship Id="rId67" Type="http://schemas.openxmlformats.org/officeDocument/2006/relationships/hyperlink" Target="http://www.worldbank.org/projects/P081269/second-education-sector-development-project-phase-2?lang=en" TargetMode="External" /><Relationship Id="rId68" Type="http://schemas.openxmlformats.org/officeDocument/2006/relationships/hyperlink" Target="http://www.worldbank.org/projects/P071014/multi-sectoral-aids-project?lang=en" TargetMode="External" /><Relationship Id="rId69" Type="http://schemas.openxmlformats.org/officeDocument/2006/relationships/hyperlink" Target="http://www.worldbank.org/projects/P078368/multisector-hivaids-control-project?lang=en" TargetMode="External" /><Relationship Id="rId70" Type="http://schemas.openxmlformats.org/officeDocument/2006/relationships/hyperlink" Target="http://www.worldbank.org/projects/P044613/et--road-sector-development-phase-2?lang=en" TargetMode="External" /><Relationship Id="rId71" Type="http://schemas.openxmlformats.org/officeDocument/2006/relationships/hyperlink" Target="http://www.worldbank.org/projects/P071612/multi-sector-stihivaids-support-project?lang=en" TargetMode="External" /><Relationship Id="rId72" Type="http://schemas.openxmlformats.org/officeDocument/2006/relationships/hyperlink" Target="http://www.worldbank.org/projects/P071374/multi-sectoral-hivaids-project?lang=en" TargetMode="External" /><Relationship Id="rId73" Type="http://schemas.openxmlformats.org/officeDocument/2006/relationships/hyperlink" Target="http://www.worldbank.org/projects/P078053/hivaids-response-project?lang=en" TargetMode="External" /><Relationship Id="rId74" Type="http://schemas.openxmlformats.org/officeDocument/2006/relationships/hyperlink" Target="http://www.worldbank.org/projects/P078288/emergency-demobilization-reintegration-project?lang=en" TargetMode="External" /><Relationship Id="rId75" Type="http://schemas.openxmlformats.org/officeDocument/2006/relationships/hyperlink" Target="http://www.worldbank.org/projects/P000527/education-sector-reform-project?lang=en" TargetMode="External" /><Relationship Id="rId76" Type="http://schemas.openxmlformats.org/officeDocument/2006/relationships/hyperlink" Target="http://www.worldbank.org/projects/P071399/promoting-partnerships-traditional-authorities-project?lang=en" TargetMode="External" /><Relationship Id="rId77" Type="http://schemas.openxmlformats.org/officeDocument/2006/relationships/hyperlink" Target="http://www.worldbank.org/projects/P073649/second-health-sector-program-support-project?lang=en" TargetMode="External" /><Relationship Id="rId78" Type="http://schemas.openxmlformats.org/officeDocument/2006/relationships/hyperlink" Target="http://www.worldbank.org/projects/P003248/zambia-national-response-hivaids-zanara?lang=en" TargetMode="External" /><Relationship Id="rId79" Type="http://schemas.openxmlformats.org/officeDocument/2006/relationships/hyperlink" Target="http://www.worldbank.org/projects/P073378/multi-sectoral-aids-project-map?lang=en" TargetMode="External" /><Relationship Id="rId80" Type="http://schemas.openxmlformats.org/officeDocument/2006/relationships/hyperlink" Target="http://www.worldbank.org/projects/P071494/universal-basic-education-project?lang=en" TargetMode="External" /><Relationship Id="rId81" Type="http://schemas.openxmlformats.org/officeDocument/2006/relationships/hyperlink" Target="http://www.worldbank.org/projects/P071371/multisectoral-hivaids-control-orphans-project?lang=en" TargetMode="External" /><Relationship Id="rId82" Type="http://schemas.openxmlformats.org/officeDocument/2006/relationships/hyperlink" Target="http://www.worldbank.org/projects/P069901/community-based-urban-development-project?lang=en" TargetMode="External" /><Relationship Id="rId83" Type="http://schemas.openxmlformats.org/officeDocument/2006/relationships/hyperlink" Target="http://www.worldbank.org/projects/P073604/emergency-demobilization-reintegration?lang=en" TargetMode="External" /><Relationship Id="rId84" Type="http://schemas.openxmlformats.org/officeDocument/2006/relationships/hyperlink" Target="http://www.worldbank.org/projects/P074006/emergency-infrastructure-rehabilitation-living-conditions-improvement-project?lang=en" TargetMode="External" /><Relationship Id="rId85" Type="http://schemas.openxmlformats.org/officeDocument/2006/relationships/hyperlink" Target="http://www.worldbank.org/projects/P075129/rwanda-demobilization-reintegration-project?lang=en" TargetMode="External" /><Relationship Id="rId86" Type="http://schemas.openxmlformats.org/officeDocument/2006/relationships/hyperlink" Target="http://www.worldbank.org/projects/P074249/hivaids-project?lang=en" TargetMode="External" /><Relationship Id="rId87" Type="http://schemas.openxmlformats.org/officeDocument/2006/relationships/hyperlink" Target="http://www.worldbank.org/projects/P047762/rural-water-supply-sanitation-project?lang=en" TargetMode="External" /><Relationship Id="rId88" Type="http://schemas.openxmlformats.org/officeDocument/2006/relationships/hyperlink" Target="http://www.worldbank.org/projects/P073883/hivaids-response-project?lang=en" TargetMode="External" /><Relationship Id="rId89" Type="http://schemas.openxmlformats.org/officeDocument/2006/relationships/hyperlink" Target="http://www.worldbank.org/projects/P000309/basic-education-sector-project?lang=en" TargetMode="External" /><Relationship Id="rId90" Type="http://schemas.openxmlformats.org/officeDocument/2006/relationships/hyperlink" Target="http://www.worldbank.org/projects/P069824/higher-education-project?lang=en" TargetMode="External" /><Relationship Id="rId91" Type="http://schemas.openxmlformats.org/officeDocument/2006/relationships/hyperlink" Target="http://www.worldbank.org/projects/P073507/transparency-governance-capacity-building-project?lang=en" TargetMode="External" /><Relationship Id="rId92" Type="http://schemas.openxmlformats.org/officeDocument/2006/relationships/hyperlink" Target="http://www.worldbank.org/projects/P073118/multi-sectoral-hivaids-project?lang=en" TargetMode="External" /><Relationship Id="rId93" Type="http://schemas.openxmlformats.org/officeDocument/2006/relationships/hyperlink" Target="http://www.worldbank.org/projects/P074059/hivaids-prevention-control-project?lang=en" TargetMode="External" /><Relationship Id="rId94" Type="http://schemas.openxmlformats.org/officeDocument/2006/relationships/hyperlink" Target="http://www.worldbank.org/projects/P073525/multisectoral-hivaids-project?lang=en" TargetMode="External" /><Relationship Id="rId95" Type="http://schemas.openxmlformats.org/officeDocument/2006/relationships/hyperlink" Target="http://www.worldbank.org/projects/P072987/multisectoral-stihivaids-prevention-project?lang=en" TargetMode="External" /><Relationship Id="rId96" Type="http://schemas.openxmlformats.org/officeDocument/2006/relationships/hyperlink" Target="http://www.worldbank.org/projects/P050046/education-all-project?lang=en" TargetMode="External" /><Relationship Id="rId97" Type="http://schemas.openxmlformats.org/officeDocument/2006/relationships/hyperlink" Target="http://www.worldbank.org/projects/P001785/roads-bridges-management-maintenance-project?lang=en" TargetMode="External" /><Relationship Id="rId98" Type="http://schemas.openxmlformats.org/officeDocument/2006/relationships/hyperlink" Target="http://www.worldbank.org/projects/P072226/second-population-aids-project?lang=en" TargetMode="External" /><Relationship Id="rId99" Type="http://schemas.openxmlformats.org/officeDocument/2006/relationships/hyperlink" Target="http://www.worldbank.org/projects/P070291/hivaids-program-development-project?lang=en" TargetMode="External" /><Relationship Id="rId100" Type="http://schemas.openxmlformats.org/officeDocument/2006/relationships/hyperlink" Target="http://www.worldbank.org/projects/P071433/hivaids-disaster-response?lang=en" TargetMode="External" /><Relationship Id="rId101" Type="http://schemas.openxmlformats.org/officeDocument/2006/relationships/hyperlink" Target="http://www.worldbank.org/projects/P057167/technical-education-vocational-entrepreneurship-training-tevet-development-program-support-project?lang=en" TargetMode="External" /><Relationship Id="rId102" Type="http://schemas.openxmlformats.org/officeDocument/2006/relationships/hyperlink" Target="http://www.worldbank.org/projects/P064961/public-works-employment-creation-project?lang=en" TargetMode="External" /><Relationship Id="rId103" Type="http://schemas.openxmlformats.org/officeDocument/2006/relationships/hyperlink" Target="http://www.worldbank.org/projects/P052315/conservation-sustainable-use-medicinal-plants-project?lang=en" TargetMode="External" /><Relationship Id="rId104" Type="http://schemas.openxmlformats.org/officeDocument/2006/relationships/hyperlink" Target="http://www.worldbank.org/projects/P072482/hivaids-control-project?lang=en" TargetMode="External" /><Relationship Id="rId105" Type="http://schemas.openxmlformats.org/officeDocument/2006/relationships/hyperlink" Target="http://www.worldbank.org/projects/P060329/hivaids-rapid-response-project?lang=en" TargetMode="External" /><Relationship Id="rId106" Type="http://schemas.openxmlformats.org/officeDocument/2006/relationships/hyperlink" Target="http://www.worldbank.org/projects/P073065/multisectoral-hivaids-project?lang=en" TargetMode="External" /><Relationship Id="rId107" Type="http://schemas.openxmlformats.org/officeDocument/2006/relationships/hyperlink" Target="http://www.worldbank.org/projects/P071617/aids-response-project-garfund?lang=en" TargetMode="External" /><Relationship Id="rId108" Type="http://schemas.openxmlformats.org/officeDocument/2006/relationships/hyperlink" Target="http://www.worldbank.org/projects/P073278/supplemental-cr-health-population?lang=en" TargetMode="External" /><Relationship Id="rId109" Type="http://schemas.openxmlformats.org/officeDocument/2006/relationships/hyperlink" Target="http://www.worldbank.org/projects/P040650/education-sector-expenditure-program?lang=en" TargetMode="External" /><Relationship Id="rId110" Type="http://schemas.openxmlformats.org/officeDocument/2006/relationships/hyperlink" Target="http://www.worldbank.org/projects/P065713/hivaids-malaria-std-tb-hamset-control-project?lang=en" TargetMode="External" /><Relationship Id="rId111" Type="http://schemas.openxmlformats.org/officeDocument/2006/relationships/hyperlink" Target="http://www.worldbank.org/projects/P066486/decentralized-reproductive-health-hivaids?lang=en" TargetMode="External" /><Relationship Id="rId112" Type="http://schemas.openxmlformats.org/officeDocument/2006/relationships/hyperlink" Target="http://www.worldbank.org/projects/P035672/national-transport-program-support-project?lang=en" TargetMode="External" /><Relationship Id="rId113" Type="http://schemas.openxmlformats.org/officeDocument/2006/relationships/hyperlink" Target="http://www.worldbank.org/projects/P069886/multisectoral-hivaids-project?lang=en" TargetMode="External" /><Relationship Id="rId114" Type="http://schemas.openxmlformats.org/officeDocument/2006/relationships/hyperlink" Target="http://www.worldbank.org/projects/P070920/hivaids-disaster-response-project?lang=en" TargetMode="External" /><Relationship Id="rId115" Type="http://schemas.openxmlformats.org/officeDocument/2006/relationships/hyperlink" Target="http://www.worldbank.org/projects/P064064/mine-township-services-project?lang=en" TargetMode="External" /><Relationship Id="rId116" Type="http://schemas.openxmlformats.org/officeDocument/2006/relationships/hyperlink" Target="http://www.worldbank.org/projects/P058627/health-sector-development-program?lang=en" TargetMode="External" /><Relationship Id="rId117" Type="http://schemas.openxmlformats.org/officeDocument/2006/relationships/hyperlink" Target="http://www.worldbank.org/projects/P053200/health-sector-reform-project?lang=en" TargetMode="External" /><Relationship Id="rId118" Type="http://schemas.openxmlformats.org/officeDocument/2006/relationships/hyperlink" Target="http://www.worldbank.org/projects/P048204/cameroon-petroleum-environment-capacity-enhancement-capece?lang=en" TargetMode="External" /><Relationship Id="rId119" Type="http://schemas.openxmlformats.org/officeDocument/2006/relationships/hyperlink" Target="http://www.worldbank.org/projects/P063584/social-investment-fund-zamsif?lang=en" TargetMode="External" /><Relationship Id="rId120" Type="http://schemas.openxmlformats.org/officeDocument/2006/relationships/hyperlink" Target="http://www.worldbank.org/projects/P066571/second-primary-education-project?lang=en" TargetMode="External" /><Relationship Id="rId121" Type="http://schemas.openxmlformats.org/officeDocument/2006/relationships/hyperlink" Target="http://www.worldbank.org/projects/P064556/emergency-economic-recovery-credit-project?lang=en" TargetMode="External" /><Relationship Id="rId122" Type="http://schemas.openxmlformats.org/officeDocument/2006/relationships/hyperlink" Target="http://www.worldbank.org/projects/P056416/second-education-sector-development?lang=en" TargetMode="External" /><Relationship Id="rId123" Type="http://schemas.openxmlformats.org/officeDocument/2006/relationships/hyperlink" Target="http://www.worldbank.org/projects/P041568/population-reproductive-health?lang=en" TargetMode="External" /><Relationship Id="rId124" Type="http://schemas.openxmlformats.org/officeDocument/2006/relationships/hyperlink" Target="http://www.worldbank.org/projects/P036038/population-family-planning-project?lang=en" TargetMode="External" /><Relationship Id="rId125" Type="http://schemas.openxmlformats.org/officeDocument/2006/relationships/hyperlink" Target="http://www.worldbank.org/projects/P000825/part-healthpopnut?lang=en" TargetMode="External" /><Relationship Id="rId126" Type="http://schemas.openxmlformats.org/officeDocument/2006/relationships/hyperlink" Target="http://www.worldbank.org/projects/P001670/secondary-education-project?lang=en" TargetMode="External" /><Relationship Id="rId127" Type="http://schemas.openxmlformats.org/officeDocument/2006/relationships/hyperlink" Target="http://www.worldbank.org/projects/P043124/health-project?lang=en" TargetMode="External" /><Relationship Id="rId128" Type="http://schemas.openxmlformats.org/officeDocument/2006/relationships/hyperlink" Target="http://www.worldbank.org/projects/P035688/national-health-development-program?lang=en" TargetMode="External" /><Relationship Id="rId129" Type="http://schemas.openxmlformats.org/officeDocument/2006/relationships/hyperlink" Target="http://www.worldbank.org/projects/P035601/population-aids-control?lang=en" TargetMode="External" /><Relationship Id="rId130" Type="http://schemas.openxmlformats.org/officeDocument/2006/relationships/hyperlink" Target="http://www.worldbank.org/projects/P001333/kenya-sexually-transmitted-infections-project?lang=en" TargetMode="External" /><Relationship Id="rId131" Type="http://schemas.openxmlformats.org/officeDocument/2006/relationships/hyperlink" Target="http://www.worldbank.org/projects/P000308/populationaids-control?lang=en" TargetMode="External" /><Relationship Id="rId132" Type="http://schemas.openxmlformats.org/officeDocument/2006/relationships/hyperlink" Target="http://www.worldbank.org/projects/P002963/sexually-transmitted-infections-project?lang=en" TargetMode="External" /><Relationship Id="rId133" Type="http://schemas.openxmlformats.org/officeDocument/2006/relationships/hyperlink" Target="http://www.worldbank.org/projects/P000596/population-human-resources-project?lang=en" TargetMode="External" /><Relationship Id="rId134" Type="http://schemas.openxmlformats.org/officeDocument/2006/relationships/hyperlink" Target="http://www.worldbank.org/projects/P003333/sexually-transmitted-infections-sti-prevention-care?lang=en" TargetMode="External" /><Relationship Id="rId135" Type="http://schemas.openxmlformats.org/officeDocument/2006/relationships/hyperlink" Target="http://www.worldbank.org/projects/P000048/health-project-01?lang=en" TargetMode="External" /><Relationship Id="rId136" Type="http://schemas.openxmlformats.org/officeDocument/2006/relationships/hyperlink" Target="http://www.worldbank.org/projects/P001339/health-rehabilitation-project?lang=en" TargetMode="External" /><Relationship Id="rId137" Type="http://schemas.openxmlformats.org/officeDocument/2006/relationships/hyperlink" Target="http://www.worldbank.org/projects/P126088/drc-additional-financing-primary-health-care?lang=en" TargetMode="External" /><Relationship Id="rId138" Type="http://schemas.openxmlformats.org/officeDocument/2006/relationships/hyperlink" Target="http://www.worldbank.org/projects/P119815/health-system-support-project?lang=en" TargetMode="External" /><Relationship Id="rId139" Type="http://schemas.openxmlformats.org/officeDocument/2006/relationships/hyperlink" Target="http://www.worldbank.org/projects/P127187/south-sudan-health-rapid-results-project?lang=en" TargetMode="External" /><Relationship Id="rId140" Type="http://schemas.openxmlformats.org/officeDocument/2006/relationships/hyperlink" Target="http://www.worldbank.org/projects/P120798/nigeria-states-health-program-investment-credit?lang=en" TargetMode="External" /><Relationship Id="rId141" Type="http://schemas.openxmlformats.org/officeDocument/2006/relationships/hyperlink" Target="http://www.worldbank.org/projects/P129398/additional-financing-nutrition-enhancement-project-prn2?lang=en" TargetMode="External" /><Relationship Id="rId142" Type="http://schemas.openxmlformats.org/officeDocument/2006/relationships/hyperlink" Target="http://www.worldbank.org/projects/P119917/reproductive-health-project-burkina-faso?lang=en" TargetMode="External" /><Relationship Id="rId143" Type="http://schemas.openxmlformats.org/officeDocument/2006/relationships/hyperlink" Target="http://www.worldbank.org/projects/P124054/ml-strengthening-reproductive-health?lang=en" TargetMode="External" /><Relationship Id="rId144" Type="http://schemas.openxmlformats.org/officeDocument/2006/relationships/hyperlink" Target="http://www.worldbank.org/projects/P125229/zimbabwe-health-results-based-financing?lang=en" TargetMode="External" /><Relationship Id="rId145" Type="http://schemas.openxmlformats.org/officeDocument/2006/relationships/hyperlink" Target="http://www.worldbank.org/projects/P125677/drc-polio-control-additional-financing-health-sector-rehab-support?lang=en" TargetMode="External" /><Relationship Id="rId146" Type="http://schemas.openxmlformats.org/officeDocument/2006/relationships/hyperlink" Target="http://www.worldbank.org/projects/P121415/community-health-systems-strenghtening-malaria-control-anambra-akwa-ibom-nigeria?lang=en" TargetMode="External" /><Relationship Id="rId147" Type="http://schemas.openxmlformats.org/officeDocument/2006/relationships/hyperlink" Target="http://www.worldbank.org/projects/P122157/rwanda-third-community-living-standards-grant?lang=en" TargetMode="External" /><Relationship Id="rId148" Type="http://schemas.openxmlformats.org/officeDocument/2006/relationships/hyperlink" Target="http://www.worldbank.org/projects/P111840/municipal-health-service-strengthening-revitalizao?lang=en" TargetMode="External" /><Relationship Id="rId149" Type="http://schemas.openxmlformats.org/officeDocument/2006/relationships/hyperlink" Target="http://www.worldbank.org/projects/P110535/reproductive-child-health-project-phase-2?lang=en" TargetMode="External" /><Relationship Id="rId150" Type="http://schemas.openxmlformats.org/officeDocument/2006/relationships/hyperlink" Target="http://www.worldbank.org/projects/P113202/health-system-performance?lang=en" TargetMode="External" /><Relationship Id="rId151" Type="http://schemas.openxmlformats.org/officeDocument/2006/relationships/hyperlink" Target="http://www.worldbank.org/projects/P113113/social-sector-support-additional-financing?lang=en" TargetMode="External" /><Relationship Id="rId152" Type="http://schemas.openxmlformats.org/officeDocument/2006/relationships/hyperlink" Target="http://www.worldbank.org/projects/P117758/rwanda-second-community-living-standards-grant?lang=en" TargetMode="External" /><Relationship Id="rId153" Type="http://schemas.openxmlformats.org/officeDocument/2006/relationships/hyperlink" Target="http://www.worldbank.org/projects/P117558/addressing-sexual-gender-based-violence-south-kivu?lang=en" TargetMode="External" /><Relationship Id="rId154" Type="http://schemas.openxmlformats.org/officeDocument/2006/relationships/hyperlink" Target="http://www.worldbank.org/projects/P116645/strengthening-community-participation-fight-against-female-genital-cutting-fgmc?lang=en" TargetMode="External" /><Relationship Id="rId155" Type="http://schemas.openxmlformats.org/officeDocument/2006/relationships/hyperlink" Target="http://www.worldbank.org/projects/P115036/malaria-control-booster-project-additional-financing?lang=en" TargetMode="External" /><Relationship Id="rId156" Type="http://schemas.openxmlformats.org/officeDocument/2006/relationships/hyperlink" Target="http://www.worldbank.org/projects/P101160/health-sector-development-support?lang=en" TargetMode="External" /><Relationship Id="rId157" Type="http://schemas.openxmlformats.org/officeDocument/2006/relationships/hyperlink" Target="http://www.worldbank.org/projects/P106834/rw-first-community-living-standards-grant?lang=en" TargetMode="External" /><Relationship Id="rId158" Type="http://schemas.openxmlformats.org/officeDocument/2006/relationships/hyperlink" Target="http://www.worldbank.org/projects/P131548/delivering-maternal-child-health-care-vulnerable-populations-swaziland?lang=en" TargetMode="External" /><Relationship Id="rId159" Type="http://schemas.openxmlformats.org/officeDocument/2006/relationships/hyperlink" Target="http://www.worldbank.org/projects/P110697/second-health-systems-development-ii-additional-financing?lang=en" TargetMode="External" /><Relationship Id="rId160" Type="http://schemas.openxmlformats.org/officeDocument/2006/relationships/hyperlink" Target="http://www.worldbank.org/projects/P106851/health-sector-services-development?lang=en" TargetMode="External" /><Relationship Id="rId161" Type="http://schemas.openxmlformats.org/officeDocument/2006/relationships/hyperlink" Target="http://www.worldbank.org/projects/P109827/pilot-project-strengthen-sexual-reproductive-health-rights-war-affected-vulnerable-youth-liberia?lang=en" TargetMode="External" /><Relationship Id="rId162" Type="http://schemas.openxmlformats.org/officeDocument/2006/relationships/hyperlink" Target="http://www.worldbank.org/projects/P096198/multi-sector-demographic-project?lang=en" TargetMode="External" /><Relationship Id="rId163" Type="http://schemas.openxmlformats.org/officeDocument/2006/relationships/hyperlink" Target="http://www.worldbank.org/projects/P105282/health-systems-reconstruction?lang=en" TargetMode="External" /><Relationship Id="rId164" Type="http://schemas.openxmlformats.org/officeDocument/2006/relationships/hyperlink" Target="http://www.worldbank.org/projects/P103606/madagascar-sustainable-health-system-development-project?lang=en" TargetMode="External" /><Relationship Id="rId165" Type="http://schemas.openxmlformats.org/officeDocument/2006/relationships/hyperlink" Target="http://www.worldbank.org/projects/P097921/malaria-control-booster-project?lang=en" TargetMode="External" /><Relationship Id="rId166" Type="http://schemas.openxmlformats.org/officeDocument/2006/relationships/hyperlink" Target="http://www.worldbank.org/projects/P097181/nutrition-enhancement-program-ii?lang=en" TargetMode="External" /><Relationship Id="rId167" Type="http://schemas.openxmlformats.org/officeDocument/2006/relationships/hyperlink" Target="http://www.worldbank.org/projects/P103712/reproductive-child-health-phase?lang=en" TargetMode="External" /><Relationship Id="rId168" Type="http://schemas.openxmlformats.org/officeDocument/2006/relationships/hyperlink" Target="http://www.worldbank.org/projects/P094278/health-nutrition-support-project?lang=en" TargetMode="External" /><Relationship Id="rId169" Type="http://schemas.openxmlformats.org/officeDocument/2006/relationships/hyperlink" Target="http://www.worldbank.org/projects/P096482/benin-malaria-control-booster-program?lang=en" TargetMode="External" /><Relationship Id="rId170" Type="http://schemas.openxmlformats.org/officeDocument/2006/relationships/hyperlink" Target="http://www.worldbank.org/projects/P099327/fifth-population-census-sudan?lang=en" TargetMode="External" /><Relationship Id="rId171" Type="http://schemas.openxmlformats.org/officeDocument/2006/relationships/hyperlink" Target="http://www.worldbank.org/projects/P098495/southern-sudan-umbrella-program-health-system-development?lang=en" TargetMode="External" /><Relationship Id="rId172" Type="http://schemas.openxmlformats.org/officeDocument/2006/relationships/hyperlink" Target="http://www.worldbank.org/projects/P083350/instit-strengthening-health-sector-support-program-ishssp?lang=en" TargetMode="External" /><Relationship Id="rId173" Type="http://schemas.openxmlformats.org/officeDocument/2006/relationships/hyperlink" Target="http://www.worldbank.org/projects/P100164/puntland-primary-health-services?lang=en" TargetMode="External" /><Relationship Id="rId174" Type="http://schemas.openxmlformats.org/officeDocument/2006/relationships/hyperlink" Target="http://www.worldbank.org/projects/P076658/lesotho-health-sector-reform-project-phase-2?lang=en" TargetMode="External" /><Relationship Id="rId175" Type="http://schemas.openxmlformats.org/officeDocument/2006/relationships/hyperlink" Target="http://www.worldbank.org/projects/P088729/supplemental-credit-second-health-project-cresan-ii?lang=en" TargetMode="External" /><Relationship Id="rId176" Type="http://schemas.openxmlformats.org/officeDocument/2006/relationships/hyperlink" Target="http://www.worldbank.org/projects/P065126/health-sector-support-project?lang=en" TargetMode="External" /><Relationship Id="rId177" Type="http://schemas.openxmlformats.org/officeDocument/2006/relationships/hyperlink" Target="http://www.worldbank.org/projects/P078995/poverty-reduction-support-credit-5?lang=en" TargetMode="External" /><Relationship Id="rId178" Type="http://schemas.openxmlformats.org/officeDocument/2006/relationships/hyperlink" Target="http://www.worldbank.org/projects/P073649/second-health-sector-program-support-project?lang=en" TargetMode="External" /><Relationship Id="rId179" Type="http://schemas.openxmlformats.org/officeDocument/2006/relationships/hyperlink" Target="http://www.worldbank.org/projects/P070290/second-health-systems-development?lang=en" TargetMode="External" /><Relationship Id="rId180" Type="http://schemas.openxmlformats.org/officeDocument/2006/relationships/hyperlink" Target="http://www.worldbank.org/projects/P070541/nutrition-enhancement-program?lang=en" TargetMode="External" /><Relationship Id="rId181" Type="http://schemas.openxmlformats.org/officeDocument/2006/relationships/hyperlink" Target="http://www.worldbank.org/projects/P051741/second-health-sector-support-project?lang=en" TargetMode="External" /><Relationship Id="rId182" Type="http://schemas.openxmlformats.org/officeDocument/2006/relationships/hyperlink" Target="http://www.worldbank.org/projects/P055122/health-sector-support-project?lang=en" TargetMode="External" /><Relationship Id="rId183" Type="http://schemas.openxmlformats.org/officeDocument/2006/relationships/hyperlink" Target="http://www.worldbank.org/projects/P048557/td-health-safe-mother-suppl-fy99?lang=en" TargetMode="External" /><Relationship Id="rId184" Type="http://schemas.openxmlformats.org/officeDocument/2006/relationships/hyperlink" Target="http://www.worldbank.org/projects/P040652/health-sector-development-program?lang=en" TargetMode="External" /><Relationship Id="rId185" Type="http://schemas.openxmlformats.org/officeDocument/2006/relationships/hyperlink" Target="http://www.worldbank.org/projects/P000756/health-sector-development-program?lang=en" TargetMode="External" /><Relationship Id="rId186" Type="http://schemas.openxmlformats.org/officeDocument/2006/relationships/hyperlink" Target="http://www.worldbank.org/projects/P035689/health-sector-investment-program?lang=en" TargetMode="External" /><Relationship Id="rId187" Type="http://schemas.openxmlformats.org/officeDocument/2006/relationships/hyperlink" Target="http://www.worldbank.org/projects/P002369/integrated-health-sector-development-project?lang=en" TargetMode="External" /><Relationship Id="rId188" Type="http://schemas.openxmlformats.org/officeDocument/2006/relationships/hyperlink" Target="http://www.worldbank.org/projects/P001214/integrated-health-services-development?lang=en" TargetMode="External" /><Relationship Id="rId189" Type="http://schemas.openxmlformats.org/officeDocument/2006/relationships/hyperlink" Target="http://www.worldbank.org/projects/P002422/integrated-health-sector-investment-project?lang=en" TargetMode="External" /><Relationship Id="rId190" Type="http://schemas.openxmlformats.org/officeDocument/2006/relationships/hyperlink" Target="http://www.worldbank.org/projects/P000118/population-health-project?lang=en" TargetMode="External" /><Relationship Id="rId191" Type="http://schemas.openxmlformats.org/officeDocument/2006/relationships/hyperlink" Target="http://www.worldbank.org/projects/P000216/bi-second-health-population-project?lang=en" TargetMode="External" /><Relationship Id="rId192" Type="http://schemas.openxmlformats.org/officeDocument/2006/relationships/hyperlink" Target="http://www.worldbank.org/projects/P002971/district-health-project?lang=en" TargetMode="External" /><Relationship Id="rId193" Type="http://schemas.openxmlformats.org/officeDocument/2006/relationships/hyperlink" Target="http://www.worldbank.org/projects/P000509/health-safe-motherhood?lang=en" TargetMode="External" /><Relationship Id="rId194" Type="http://schemas.openxmlformats.org/officeDocument/2006/relationships/hyperlink" Target="http://www.worldbank.org/projects/P001070/healthnutrition-sector-project?lang=en" TargetMode="External" /><Relationship Id="rId195" Type="http://schemas.openxmlformats.org/officeDocument/2006/relationships/hyperlink" Target="http://www.worldbank.org/projects/P001976/population-project?lang=en" TargetMode="External" /><Relationship Id="rId196" Type="http://schemas.openxmlformats.org/officeDocument/2006/relationships/hyperlink" Target="http://www.worldbank.org/projects/P002237/population-project-01?lang=en" TargetMode="External" /><Relationship Id="rId197" Type="http://schemas.openxmlformats.org/officeDocument/2006/relationships/hyperlink" Target="http://www.worldbank.org/projects/P003302/family-health-project-02?lang=en" TargetMode="External" /><Relationship Id="rId198" Type="http://schemas.openxmlformats.org/officeDocument/2006/relationships/hyperlink" Target="http://www.worldbank.org/projects/P002352/human-resources-development-project?lang=en" TargetMode="External" /><Relationship Id="rId199" Type="http://schemas.openxmlformats.org/officeDocument/2006/relationships/hyperlink" Target="http://www.worldbank.org/projects/P002094/national-population-project-npp?lang=en" TargetMode="External" /><Relationship Id="rId200" Type="http://schemas.openxmlformats.org/officeDocument/2006/relationships/hyperlink" Target="http://www.worldbank.org/projects/P001646/population-health-nutrition-sector-credit-project?lang=en" TargetMode="External" /><Relationship Id="rId201" Type="http://schemas.openxmlformats.org/officeDocument/2006/relationships/hyperlink" Target="http://www.worldbank.org/projects/P001727/health-population-rural-water-project-02?lang=en" TargetMode="External" /><Relationship Id="rId202" Type="http://schemas.openxmlformats.org/officeDocument/2006/relationships/hyperlink" Target="http://www.worldbank.org/projects/P003115/social-sectors-adjustment-project-ssap?lang=en" TargetMode="External" /><Relationship Id="rId203" Type="http://schemas.openxmlformats.org/officeDocument/2006/relationships/hyperlink" Target="http://www.worldbank.org/projects/P000897/health-pop-ii?lang=en" TargetMode="External" /><Relationship Id="rId204" Type="http://schemas.openxmlformats.org/officeDocument/2006/relationships/hyperlink" Target="http://www.worldbank.org/projects/P000822/women-development-wid-project?lang=en" TargetMode="External" /><Relationship Id="rId205" Type="http://schemas.openxmlformats.org/officeDocument/2006/relationships/hyperlink" Target="http://www.worldbank.org/projects/P001312/population-project-04?lang=en" TargetMode="External" /><Relationship Id="rId206" Type="http://schemas.openxmlformats.org/officeDocument/2006/relationships/hyperlink" Target="http://www.worldbank.org/projects/P001395/population-health-nutrition-project-02?lang=en" TargetMode="External" /><Relationship Id="rId207" Type="http://schemas.openxmlformats.org/officeDocument/2006/relationships/hyperlink" Target="http://www.worldbank.org/projects/P002091/imo-health-population-project?lang=en" TargetMode="External" /><Relationship Id="rId208" Type="http://schemas.openxmlformats.org/officeDocument/2006/relationships/hyperlink" Target="http://www.worldbank.org/projects/P000711/family-health-project?lang=en" TargetMode="External" /><Relationship Id="rId209" Type="http://schemas.openxmlformats.org/officeDocument/2006/relationships/hyperlink" Target="http://www.worldbank.org/projects/P001302/health-family-planning-project-03?lang=en" TargetMode="External" /><Relationship Id="rId210" Type="http://schemas.openxmlformats.org/officeDocument/2006/relationships/hyperlink" Target="http://www.worldbank.org/projects/P002404/health-population-project-01?lang=en" TargetMode="External" /><Relationship Id="rId211" Type="http://schemas.openxmlformats.org/officeDocument/2006/relationships/hyperlink" Target="http://www.worldbank.org/projects/P000194/population-health-project-01?lang=en" TargetMode="External" /><Relationship Id="rId212" Type="http://schemas.openxmlformats.org/officeDocument/2006/relationships/hyperlink" Target="http://www.worldbank.org/projects/P113202/health-system-performance?lang=en" TargetMode="External" /><Relationship Id="rId213" Type="http://schemas.openxmlformats.org/officeDocument/2006/relationships/hyperlink" Target="http://www.worldbank.org/projects/P000405/sda-social-dimensions-adjustment?lang=en" TargetMode="External" /><Relationship Id="rId214" Type="http://schemas.openxmlformats.org/officeDocument/2006/relationships/hyperlink" Target="http://www.worldbank.org/projects/P001855/health-population-project?lang=en" TargetMode="External" /><Relationship Id="rId215" Type="http://schemas.openxmlformats.org/officeDocument/2006/relationships/hyperlink" Target="http://www.worldbank.org/projects/P000411/health-fertility-nutrition-project?lang=en" TargetMode="External" /><Relationship Id="rId216" Type="http://schemas.openxmlformats.org/officeDocument/2006/relationships/hyperlink" Target="http://www.worldbank.org/projects/P045091/human-resources-development-project?lang=en" TargetMode="External" /><Relationship Id="rId217" Type="http://schemas.openxmlformats.org/officeDocument/2006/relationships/hyperlink" Target="http://www.worldbank.org/projects/P050620/education-sector-project?lang=en" TargetMode="External" /><Relationship Id="rId218" Type="http://schemas.openxmlformats.org/officeDocument/2006/relationships/hyperlink" Target="http://www.worldbank.org/projects/P107375/lesotho-hiv-aids-technical-assistance-project?lang=en" TargetMode="External" /><Relationship Id="rId219" Type="http://schemas.openxmlformats.org/officeDocument/2006/relationships/hyperlink" Target="http://www.worldbank.org/projects/P098483/sudan-multi-donor-trust-fund-decentralized-health-system-development-project?lang=en" TargetMode="External" /><Relationship Id="rId220" Type="http://schemas.openxmlformats.org/officeDocument/2006/relationships/hyperlink" Target="http://www.worldbank.org/projects/P086875/education-training-sector-improvement-program-etsip?lang=en" TargetMode="External" /><Relationship Id="rId221" Type="http://schemas.openxmlformats.org/officeDocument/2006/relationships/hyperlink" Target="http://www.worldbank.org/projects/P101852/health-insurance-project?lang=en" TargetMode="External" /><Relationship Id="rId222" Type="http://schemas.openxmlformats.org/officeDocument/2006/relationships/hyperlink" Target="http://www.worldbank.org/projects/P104403/lesotho-new-hospital-ppp?lang=en" TargetMode="External" /><Relationship Id="rId223" Type="http://schemas.openxmlformats.org/officeDocument/2006/relationships/hyperlink" Target="http://www.worldbank.org/projects/P117274/additional-financing-north-sudan-decentralized-health-system-development-project?lang=en" TargetMode="External" /><Relationship Id="rId224" Type="http://schemas.openxmlformats.org/officeDocument/2006/relationships/hyperlink" Target="http://www.worldbank.org/projects/P072226/second-population-aids-project?lang=en" TargetMode="External" /><Relationship Id="rId225" Type="http://schemas.openxmlformats.org/officeDocument/2006/relationships/table" Target="../tables/table2.xml" /><Relationship Id="rId226" Type="http://schemas.openxmlformats.org/officeDocument/2006/relationships/drawing" Target="../drawings/drawing2.xml" /><Relationship Id="rId22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fdb.org/fr/projects-and-operations/project-portfolio/project/p-bw-ka0-001/" TargetMode="External" /><Relationship Id="rId2" Type="http://schemas.openxmlformats.org/officeDocument/2006/relationships/hyperlink" Target="http://www.afdb.org/fileadmin/uploads/afdb/Documents/Publications/rapport%20Cameroun%20Anglais.pdf%20(pg%2026)" TargetMode="External" /><Relationship Id="rId3" Type="http://schemas.openxmlformats.org/officeDocument/2006/relationships/hyperlink" Target="http://www.afdb.org/fileadmin/uploads/afdb/Documents/Project-and-Operations/GQ-2008-155-EN-ADB-BD-WP-EQUATORIAL-GUINEA-AR-HEALTH-SYSTEM-DEVELOPMENT-SUPPORT-PROJECT.PDF%20(appraisal%20report)" TargetMode="External" /><Relationship Id="rId4" Type="http://schemas.openxmlformats.org/officeDocument/2006/relationships/hyperlink" Target="http://www.afdb.org/en/projects-and-operations/project-portfolio/project/p-gq-ibe-002/" TargetMode="External" /><Relationship Id="rId5" Type="http://schemas.openxmlformats.org/officeDocument/2006/relationships/hyperlink" Target="http://www.afdb.org/en/projects-and-operations/project-portfolio/project/p-ga-ibd-003/" TargetMode="External" /><Relationship Id="rId6" Type="http://schemas.openxmlformats.org/officeDocument/2006/relationships/hyperlink" Target="http://www.afdb.org/en/projects-and-operations/project-portfolio/project/p-gh-aa0-015/" TargetMode="External" /><Relationship Id="rId7" Type="http://schemas.openxmlformats.org/officeDocument/2006/relationships/hyperlink" Target="http://www.afdb.org/en/projects-and-operations/project-portfolio/project/p-gw-ib0-003/" TargetMode="External" /><Relationship Id="rId8" Type="http://schemas.openxmlformats.org/officeDocument/2006/relationships/hyperlink" Target="http://www.afdb.org/fr/projects-and-operations/project-portfolio/project/p-ga-ibd-002/" TargetMode="External" /><Relationship Id="rId9" Type="http://schemas.openxmlformats.org/officeDocument/2006/relationships/hyperlink" Target="http://www.afdb.org/en/projects-and-operations/project-portfolio/project/p-mg-ie0-003/" TargetMode="External" /><Relationship Id="rId10" Type="http://schemas.openxmlformats.org/officeDocument/2006/relationships/hyperlink" Target="http://www.afdb.org/en/projects-and-operations/project-portfolio/project/p-ml-ie0-002/" TargetMode="External" /><Relationship Id="rId11" Type="http://schemas.openxmlformats.org/officeDocument/2006/relationships/hyperlink" Target="http://www.afdb.org/fileadmin/uploads/afdb/Documents/Project-and-Operations/ML-2006-025-FR-ADF-BD-WP-REV.1-MALI-PADEC-VERSION-FINALE-REVISEE-16-MARS-2006.PDF%20(appraisal%20report)" TargetMode="External" /><Relationship Id="rId12" Type="http://schemas.openxmlformats.org/officeDocument/2006/relationships/hyperlink" Target="http://www.afdb.org/en/projects-and-operations/project-portfolio/project/p-ml-db0-011/" TargetMode="External" /><Relationship Id="rId13" Type="http://schemas.openxmlformats.org/officeDocument/2006/relationships/hyperlink" Target="http://www.afdb.org/en/projects-and-operations/project-portfolio/project/p-mz-az0-001/" TargetMode="External" /><Relationship Id="rId14" Type="http://schemas.openxmlformats.org/officeDocument/2006/relationships/hyperlink" Target="http://www.afdb.org/fileadmin/uploads/afdb/Documents/Project-and-Operations/MZ-2005-131-EN-ADF-BD-WP-MOZAMBIQUE-AR-WOMEN-ENTREPRENEURSHIP-AND-SKILLS-DEVEL.PDF%20(project%20appraisal)" TargetMode="External" /><Relationship Id="rId15" Type="http://schemas.openxmlformats.org/officeDocument/2006/relationships/hyperlink" Target="http://www.afdb.org/en/projects-and-operations/project-portfolio/project/p-z1-db0-023/" TargetMode="External" /><Relationship Id="rId16" Type="http://schemas.openxmlformats.org/officeDocument/2006/relationships/hyperlink" Target="http://www.afdb.org/en/projects-and-operations/project-portfolio/project/p-ne-ib0-003/" TargetMode="External" /><Relationship Id="rId17" Type="http://schemas.openxmlformats.org/officeDocument/2006/relationships/hyperlink" Target="http://www.afdb.org/fr/projects-and-operations/project-portfolio/project/p-z1-ib0-007/" TargetMode="External" /><Relationship Id="rId18" Type="http://schemas.openxmlformats.org/officeDocument/2006/relationships/hyperlink" Target="http://www.afdb.org/fileadmin/uploads/afdb/Documents/Project-and-Operations/MN-2005-068-EN-ADF-BD-WP-REV.1-SADC-AR-SUPPORT-TO-THE-CONTROL-OF-COMMUNICABLE-DISEASES-REV-1.PDF%20(appraisal%20report)" TargetMode="External" /><Relationship Id="rId19" Type="http://schemas.openxmlformats.org/officeDocument/2006/relationships/hyperlink" Target="http://www.afdb.org/fileadmin/uploads/afdb/Documents/Project-and-Operations/SWAZILAND-%20REV%201%20-%20CSP%202009-2013%20Mid-Term%20Review.pdf%20(pg%2038)" TargetMode="External" /><Relationship Id="rId20" Type="http://schemas.openxmlformats.org/officeDocument/2006/relationships/hyperlink" Target="http://www.afdb.org/fileadmin/uploads/afdb/Documents/Project-and-Operations/TZ-2006-100-EN-ADF-BD-WP-TANZANIA-AR-SUPPORT-TO-MMRP.PDF" TargetMode="External" /><Relationship Id="rId21" Type="http://schemas.openxmlformats.org/officeDocument/2006/relationships/hyperlink" Target="http://www.afdb.org/fileadmin/uploads/afdb/Documents/Project-and-Operations/Tanzania%20-%20AR%20ALSD%20II%20Project.pdf" TargetMode="External" /><Relationship Id="rId22" Type="http://schemas.openxmlformats.org/officeDocument/2006/relationships/hyperlink" Target="http://www.afdb.org/en/projects-and-operations/project-portfolio/project/p-ug-ib0-006/" TargetMode="External" /><Relationship Id="rId23" Type="http://schemas.openxmlformats.org/officeDocument/2006/relationships/hyperlink" Target="http://www.afdb.org/fileadmin/uploads/afdb/Documents/Project-and-Operations/Tanzania%20-%20AR%20ALSD%20II%20Project.pdf" TargetMode="External" /><Relationship Id="rId24" Type="http://schemas.openxmlformats.org/officeDocument/2006/relationships/hyperlink" Target="http://www.afdb.org/fileadmin/uploads/afdb/Documents/Project-and-Operations/30769718-EN-UGANDA-EDUC4-PAR.PDF" TargetMode="External" /><Relationship Id="rId25" Type="http://schemas.openxmlformats.org/officeDocument/2006/relationships/comments" Target="../comments4.xml" /><Relationship Id="rId26" Type="http://schemas.openxmlformats.org/officeDocument/2006/relationships/vmlDrawing" Target="../drawings/vmlDrawing1.vml" /><Relationship Id="rId27" Type="http://schemas.openxmlformats.org/officeDocument/2006/relationships/table" Target="../tables/table3.xml" /><Relationship Id="rId2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fdb.org/fr/projects-and-operations/project-portfolio/project/p-bj-aad-003/" TargetMode="External" /><Relationship Id="rId2" Type="http://schemas.openxmlformats.org/officeDocument/2006/relationships/hyperlink" Target="http://www.afdb.org/en/projects-and-operations/project-portfolio/project/p-sl-ib0-003/" TargetMode="External" /><Relationship Id="rId3" Type="http://schemas.openxmlformats.org/officeDocument/2006/relationships/hyperlink" Target="http://www.afdb.org/en/projects-and-operations/project-portfolio/project/p-dj-ia0-002/" TargetMode="External" /><Relationship Id="rId4" Type="http://schemas.openxmlformats.org/officeDocument/2006/relationships/hyperlink" Target="http://www.africatime.com/burundi/nouvelle.asp?UrlRecherche=archives.asp%3Frech%3D1%26no_pays%3D18%26no_categorie%3D%26keyword%3D%26BtnGo.x%3D7%26IsPanafricain%3D0%26IsAfrique%3D&amp;no_nouvelle=163085" TargetMode="External" /><Relationship Id="rId5" Type="http://schemas.openxmlformats.org/officeDocument/2006/relationships/hyperlink" Target="http://www.afdb.org/en/projects-and-operations/project-portfolio/project/p-bi-ie0-002/" TargetMode="External" /><Relationship Id="rId6" Type="http://schemas.openxmlformats.org/officeDocument/2006/relationships/hyperlink" Target="http://www.afdb.org/en/projects-and-operations/project-portfolio/project/p-bj-ib0-006/" TargetMode="External" /><Relationship Id="rId7" Type="http://schemas.openxmlformats.org/officeDocument/2006/relationships/hyperlink" Target="http://www.afdb.org/fileadmin/uploads/afdb/Documents/Project-and-Operations/RW-2003-108-FR-ADF-BD-WP-RWANDA-RE-PROJET-ROUTIER.PDF%20(project%20appraisal)" TargetMode="External" /><Relationship Id="rId8" Type="http://schemas.openxmlformats.org/officeDocument/2006/relationships/hyperlink" Target="http://www.afdb.org/en/projects-and-operations/project-portfolio/project/p-gh-ibd-001/" TargetMode="External" /><Relationship Id="rId9" Type="http://schemas.openxmlformats.org/officeDocument/2006/relationships/hyperlink" Target="http://www.afdb.org/fileadmin/uploads/afdb/Documents/Project-and-Operations/GH-2002-101-EN-ADF-BD-WP-GHANA-HEALTH-III.PDF%20(appraisal%20report)" TargetMode="External" /><Relationship Id="rId10" Type="http://schemas.openxmlformats.org/officeDocument/2006/relationships/hyperlink" Target="http://www.afdb.org/en/projects-and-operations/project-portfolio/project/p-mg-aaf-001/" TargetMode="External" /><Relationship Id="rId11" Type="http://schemas.openxmlformats.org/officeDocument/2006/relationships/hyperlink" Target="http://www.afdb.org/fileadmin/uploads/afdb/Documents/Project-and-Operations/KE-2003-165-EN-ADF-BD-WP-KENYA-AR-EDUCATION-III-PROJECT.PDF%20(appraisal%20report)" TargetMode="External" /><Relationship Id="rId12" Type="http://schemas.openxmlformats.org/officeDocument/2006/relationships/hyperlink" Target="http://www.afdb.org/en/projects-and-operations/project-portfolio/project/p-ke-iaz-001/" TargetMode="External" /><Relationship Id="rId13" Type="http://schemas.openxmlformats.org/officeDocument/2006/relationships/hyperlink" Target="http://www.afdb.org/fr/projects-and-operations/project-portfolio/project/p-mg-ibe-001/" TargetMode="External" /><Relationship Id="rId14" Type="http://schemas.openxmlformats.org/officeDocument/2006/relationships/hyperlink" Target="http://www.afdb.org/fileadmin/uploads/afdb/Documents/Project-and-Operations/MW-2005-020-EN-ADF-BD-WP-REV.1-MALAWI-AR-SUPPORT-TO-TO-THE-HEALTH-SECTOR-PROGRAMME-REV-1.PDF%20(appraisal%20report)" TargetMode="External" /><Relationship Id="rId15" Type="http://schemas.openxmlformats.org/officeDocument/2006/relationships/hyperlink" Target="http://www.afdb.org/en/projects-and-operations/project-portfolio/project/p-mw-ib0-005/" TargetMode="External" /><Relationship Id="rId16" Type="http://schemas.openxmlformats.org/officeDocument/2006/relationships/hyperlink" Target="http://www.afdb.org/fileadmin/uploads/afdb/Documents/Project-and-Operations/MN-2005-109-FR-ADF-BD-WP-MULTINATIONAL-RE-REDUCTION-DE-LA-VULNERABILITE-ET-DU-RI.PDF" TargetMode="External" /><Relationship Id="rId17" Type="http://schemas.openxmlformats.org/officeDocument/2006/relationships/hyperlink" Target="http://www.afdb.org/fr/projects-and-operations/project-portfolio/project/p-z1-ib0-008/" TargetMode="External" /><Relationship Id="rId18" Type="http://schemas.openxmlformats.org/officeDocument/2006/relationships/hyperlink" Target="http://www.afdb.org/fr/projects-and-operations/project-portfolio/project/p-rw-db0-008/" TargetMode="External" /><Relationship Id="rId19" Type="http://schemas.openxmlformats.org/officeDocument/2006/relationships/hyperlink" Target="http://www.afdb.org/fileadmin/uploads/afdb/Documents/Project-and-Operations/BJ-2005-058-EN-ADF-BD-WP-BENIN-PAGEFCOM-ENGLISH.PDF%20(appraisal%20report)" TargetMode="External" /><Relationship Id="rId20" Type="http://schemas.openxmlformats.org/officeDocument/2006/relationships/hyperlink" Target="http://www.afdb.org/fr/projects-and-operations/project-portfolio/project/p-bw-ka0-001/" TargetMode="External" /><Relationship Id="rId21" Type="http://schemas.openxmlformats.org/officeDocument/2006/relationships/hyperlink" Target="http://www.afdb.org/fileadmin/uploads/afdb/Documents/Publications/rapport%20Cameroun%20Anglais.pdf%20(pg%2026)" TargetMode="External" /><Relationship Id="rId22" Type="http://schemas.openxmlformats.org/officeDocument/2006/relationships/hyperlink" Target="http://www.afdb.org/fileadmin/uploads/afdb/Documents/Project-and-Operations/GQ-2008-155-EN-ADB-BD-WP-EQUATORIAL-GUINEA-AR-HEALTH-SYSTEM-DEVELOPMENT-SUPPORT-PROJECT.PDF%20(appraisal%20report)" TargetMode="External" /><Relationship Id="rId23" Type="http://schemas.openxmlformats.org/officeDocument/2006/relationships/hyperlink" Target="http://www.afdb.org/en/projects-and-operations/project-portfolio/project/p-gq-ibe-002/" TargetMode="External" /><Relationship Id="rId24" Type="http://schemas.openxmlformats.org/officeDocument/2006/relationships/hyperlink" Target="http://www.afdb.org/en/projects-and-operations/project-portfolio/project/p-ga-ibd-003/" TargetMode="External" /><Relationship Id="rId25" Type="http://schemas.openxmlformats.org/officeDocument/2006/relationships/hyperlink" Target="http://www.afdb.org/en/projects-and-operations/project-portfolio/project/p-gh-aa0-015/" TargetMode="External" /><Relationship Id="rId26" Type="http://schemas.openxmlformats.org/officeDocument/2006/relationships/hyperlink" Target="http://www.afdb.org/en/projects-and-operations/project-portfolio/project/p-gw-ib0-003/" TargetMode="External" /><Relationship Id="rId27" Type="http://schemas.openxmlformats.org/officeDocument/2006/relationships/hyperlink" Target="http://www.afdb.org/fr/projects-and-operations/project-portfolio/project/p-ga-ibd-002/" TargetMode="External" /><Relationship Id="rId28" Type="http://schemas.openxmlformats.org/officeDocument/2006/relationships/hyperlink" Target="http://www.afdb.org/en/projects-and-operations/project-portfolio/project/p-ml-ie0-002/" TargetMode="External" /><Relationship Id="rId29" Type="http://schemas.openxmlformats.org/officeDocument/2006/relationships/hyperlink" Target="http://www.afdb.org/fileadmin/uploads/afdb/Documents/Project-and-Operations/ML-2006-025-FR-ADF-BD-WP-REV.1-MALI-PADEC-VERSION-FINALE-REVISEE-16-MARS-2006.PDF%20(appraisal%20report)" TargetMode="External" /><Relationship Id="rId30" Type="http://schemas.openxmlformats.org/officeDocument/2006/relationships/hyperlink" Target="http://www.afdb.org/en/projects-and-operations/project-portfolio/project/p-ml-db0-011/" TargetMode="External" /><Relationship Id="rId31" Type="http://schemas.openxmlformats.org/officeDocument/2006/relationships/hyperlink" Target="http://www.afdb.org/en/projects-and-operations/project-portfolio/project/p-mz-az0-001/" TargetMode="External" /><Relationship Id="rId32" Type="http://schemas.openxmlformats.org/officeDocument/2006/relationships/hyperlink" Target="http://www.afdb.org/fileadmin/uploads/afdb/Documents/Project-and-Operations/MZ-2005-131-EN-ADF-BD-WP-MOZAMBIQUE-AR-WOMEN-ENTREPRENEURSHIP-AND-SKILLS-DEVEL.PDF%20(project%20appraisal)" TargetMode="External" /><Relationship Id="rId33" Type="http://schemas.openxmlformats.org/officeDocument/2006/relationships/hyperlink" Target="http://www.afdb.org/en/projects-and-operations/project-portfolio/project/p-z1-db0-023/" TargetMode="External" /><Relationship Id="rId34" Type="http://schemas.openxmlformats.org/officeDocument/2006/relationships/hyperlink" Target="http://www.afdb.org/en/projects-and-operations/project-portfolio/project/p-ne-ib0-003/" TargetMode="External" /><Relationship Id="rId35" Type="http://schemas.openxmlformats.org/officeDocument/2006/relationships/hyperlink" Target="http://www.afdb.org/fr/projects-and-operations/project-portfolio/project/p-z1-ib0-007/" TargetMode="External" /><Relationship Id="rId36" Type="http://schemas.openxmlformats.org/officeDocument/2006/relationships/hyperlink" Target="http://www.afdb.org/fileadmin/uploads/afdb/Documents/Project-and-Operations/MN-2005-068-EN-ADF-BD-WP-REV.1-SADC-AR-SUPPORT-TO-THE-CONTROL-OF-COMMUNICABLE-DISEASES-REV-1.PDF%20(appraisal%20report)" TargetMode="External" /><Relationship Id="rId37" Type="http://schemas.openxmlformats.org/officeDocument/2006/relationships/hyperlink" Target="http://www.afdb.org/fileadmin/uploads/afdb/Documents/Project-and-Operations/SWAZILAND-%20REV%201%20-%20CSP%202009-2013%20Mid-Term%20Review.pdf%20(pg%2038)" TargetMode="External" /><Relationship Id="rId38" Type="http://schemas.openxmlformats.org/officeDocument/2006/relationships/hyperlink" Target="http://www.afdb.org/fileadmin/uploads/afdb/Documents/Project-and-Operations/TZ-2006-100-EN-ADF-BD-WP-TANZANIA-AR-SUPPORT-TO-MMRP.PDF" TargetMode="External" /><Relationship Id="rId39" Type="http://schemas.openxmlformats.org/officeDocument/2006/relationships/hyperlink" Target="http://www.afdb.org/fileadmin/uploads/afdb/Documents/Project-and-Operations/Tanzania%20-%20AR%20ALSD%20II%20Project.pdf" TargetMode="External" /><Relationship Id="rId40" Type="http://schemas.openxmlformats.org/officeDocument/2006/relationships/hyperlink" Target="http://www.afdb.org/en/projects-and-operations/project-portfolio/project/p-ug-ib0-006/" TargetMode="External" /><Relationship Id="rId41" Type="http://schemas.openxmlformats.org/officeDocument/2006/relationships/hyperlink" Target="http://www.afdb.org/fileadmin/uploads/afdb/Documents/Project-and-Operations/Tanzania%20-%20AR%20ALSD%20II%20Project.pdf" TargetMode="External" /><Relationship Id="rId42" Type="http://schemas.openxmlformats.org/officeDocument/2006/relationships/hyperlink" Target="http://www.afdb.org/fileadmin/uploads/afdb/Documents/Project-and-Operations/30769718-EN-UGANDA-EDUC4-PAR.PDF" TargetMode="External" /><Relationship Id="rId43" Type="http://schemas.openxmlformats.org/officeDocument/2006/relationships/hyperlink" Target="http://www.afdb.org/en/projects-and-operations/project-portfolio/project/p-mg-ie0-003/" TargetMode="External" /><Relationship Id="rId44" Type="http://schemas.openxmlformats.org/officeDocument/2006/relationships/hyperlink" Target="http://www.afdb.org/fileadmin/uploads/afdb/Documents/Project-and-Operations/ML-2001-135-EN-ADF-BD-WP-COMPLETE-MALI-HEALTH-AND-SOCIAL-DEVELOPMENT-PROGRAMME.PDF" TargetMode="External" /><Relationship Id="rId45" Type="http://schemas.openxmlformats.org/officeDocument/2006/relationships/hyperlink" Target="http://www.afdb.org/fileadmin/uploads/afdb/Documents/Project-and-Operations/BF-2005-042-EN-ADF-BD-WP-BURKINA-FASO-AR-HEALTH-DEVELPT-PROJECT.PDF" TargetMode="External" /><Relationship Id="rId46" Type="http://schemas.openxmlformats.org/officeDocument/2006/relationships/hyperlink" Target="http://www.afdb.org/en/projects-and-operations/project-portfolio/project/p-cd-ibd-001/" TargetMode="External" /><Relationship Id="rId47" Type="http://schemas.openxmlformats.org/officeDocument/2006/relationships/hyperlink" Target="http://www.afdb.org/fileadmin/uploads/afdb/Documents/Project-and-Operations/CD-2004-011-FR-ADF-BD-WP-RDC-RE-SANTE-I.PDF" TargetMode="External" /><Relationship Id="rId48" Type="http://schemas.openxmlformats.org/officeDocument/2006/relationships/hyperlink" Target="http://www.afdb.org/fileadmin/uploads/afdb/Documents/Project-and-Operations/NG-2002-050-EN-ADF-BD-WP-NIGERIA-AR-HEALTH-IV-PROJECT.PDF" TargetMode="External" /><Relationship Id="rId49" Type="http://schemas.openxmlformats.org/officeDocument/2006/relationships/hyperlink" Target="http://www.afdb.org/fileadmin/uploads/afdb/Documents/Project-and-Operations/AO-2002-100-EN-ADF-BD-WP-ANGOLA-HEALTH1.PDF" TargetMode="External" /><Relationship Id="rId50" Type="http://schemas.openxmlformats.org/officeDocument/2006/relationships/hyperlink" Target="http://www.afdb.org/fileadmin/uploads/afdb/Documents/Project-and-Operations/TD-2001-138-EN-ADF-BD-WP-COMPLETE-CHAD-AIDS-CONTROL-FINAL.PDF" TargetMode="External" /><Relationship Id="rId51" Type="http://schemas.openxmlformats.org/officeDocument/2006/relationships/hyperlink" Target="http://www.afdb.org/fileadmin/uploads/afdb/Documents/Evaluation-Reports/Cameroon_HEALTH%20SYSTEM%20DEVELOPMENT%20PROJECT_PCR-11-04-2011.pdf" TargetMode="External" /><Relationship Id="rId52" Type="http://schemas.openxmlformats.org/officeDocument/2006/relationships/comments" Target="../comments5.xml" /><Relationship Id="rId53" Type="http://schemas.openxmlformats.org/officeDocument/2006/relationships/vmlDrawing" Target="../drawings/vmlDrawing2.vml" /><Relationship Id="rId54" Type="http://schemas.openxmlformats.org/officeDocument/2006/relationships/table" Target="../tables/table4.xml" /><Relationship Id="rId5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5"/>
  <sheetViews>
    <sheetView zoomScalePageLayoutView="0" workbookViewId="0" topLeftCell="A1">
      <selection activeCell="A5" sqref="A5:I5"/>
    </sheetView>
  </sheetViews>
  <sheetFormatPr defaultColWidth="9.140625" defaultRowHeight="12.75"/>
  <cols>
    <col min="1" max="1" width="10.421875" style="0" customWidth="1"/>
    <col min="2" max="9" width="9.140625" style="93" customWidth="1"/>
  </cols>
  <sheetData>
    <row r="1" spans="1:9" ht="18.75">
      <c r="A1" s="91"/>
      <c r="B1" s="99"/>
      <c r="C1" s="132" t="s">
        <v>1141</v>
      </c>
      <c r="D1" s="132"/>
      <c r="E1" s="132"/>
      <c r="F1" s="132"/>
      <c r="G1" s="132"/>
      <c r="H1" s="132"/>
      <c r="I1" s="94"/>
    </row>
    <row r="2" spans="1:9" ht="14.25" customHeight="1">
      <c r="A2" s="131" t="s">
        <v>1143</v>
      </c>
      <c r="B2" s="131"/>
      <c r="C2" s="131"/>
      <c r="D2" s="131"/>
      <c r="E2" s="131"/>
      <c r="F2" s="131"/>
      <c r="G2" s="131"/>
      <c r="H2" s="131"/>
      <c r="I2" s="131"/>
    </row>
    <row r="3" spans="1:9" ht="18.75" customHeight="1">
      <c r="A3" s="134" t="s">
        <v>1142</v>
      </c>
      <c r="B3" s="134"/>
      <c r="C3" s="134"/>
      <c r="D3" s="134"/>
      <c r="E3" s="134"/>
      <c r="F3" s="134"/>
      <c r="G3" s="134"/>
      <c r="H3" s="134"/>
      <c r="I3" s="134"/>
    </row>
    <row r="4" spans="1:9" ht="66" customHeight="1">
      <c r="A4" s="126" t="s">
        <v>1203</v>
      </c>
      <c r="B4" s="126"/>
      <c r="C4" s="126"/>
      <c r="D4" s="126"/>
      <c r="E4" s="126"/>
      <c r="F4" s="126"/>
      <c r="G4" s="126"/>
      <c r="H4" s="126"/>
      <c r="I4" s="126"/>
    </row>
    <row r="5" spans="1:9" ht="57.75" customHeight="1">
      <c r="A5" s="137" t="s">
        <v>1183</v>
      </c>
      <c r="B5" s="137"/>
      <c r="C5" s="137"/>
      <c r="D5" s="137"/>
      <c r="E5" s="137"/>
      <c r="F5" s="137"/>
      <c r="G5" s="137"/>
      <c r="H5" s="137"/>
      <c r="I5" s="137"/>
    </row>
    <row r="6" spans="1:9" ht="24.75" customHeight="1">
      <c r="A6" s="133" t="s">
        <v>1168</v>
      </c>
      <c r="B6" s="133"/>
      <c r="C6" s="133"/>
      <c r="D6" s="133"/>
      <c r="E6" s="133"/>
      <c r="F6" s="133"/>
      <c r="G6" s="133"/>
      <c r="H6" s="133"/>
      <c r="I6" s="133"/>
    </row>
    <row r="7" spans="1:9" ht="12.75">
      <c r="A7" s="106"/>
      <c r="B7" s="107"/>
      <c r="C7" s="107"/>
      <c r="D7" s="107"/>
      <c r="E7" s="107"/>
      <c r="F7" s="107"/>
      <c r="G7" s="107"/>
      <c r="H7" s="107"/>
      <c r="I7" s="107"/>
    </row>
    <row r="8" spans="1:9" ht="12.75">
      <c r="A8" s="134" t="s">
        <v>1144</v>
      </c>
      <c r="B8" s="134"/>
      <c r="C8" s="134"/>
      <c r="D8" s="134"/>
      <c r="E8" s="134"/>
      <c r="F8" s="134"/>
      <c r="G8" s="134"/>
      <c r="H8" s="134"/>
      <c r="I8" s="134"/>
    </row>
    <row r="9" spans="1:9" ht="48.75" customHeight="1">
      <c r="A9" s="126" t="s">
        <v>1170</v>
      </c>
      <c r="B9" s="126"/>
      <c r="C9" s="126"/>
      <c r="D9" s="126"/>
      <c r="E9" s="126"/>
      <c r="F9" s="126"/>
      <c r="G9" s="126"/>
      <c r="H9" s="126"/>
      <c r="I9" s="126"/>
    </row>
    <row r="10" spans="1:9" ht="18" customHeight="1">
      <c r="A10" s="126" t="s">
        <v>1184</v>
      </c>
      <c r="B10" s="126"/>
      <c r="C10" s="126"/>
      <c r="D10" s="126"/>
      <c r="E10" s="126"/>
      <c r="F10" s="126"/>
      <c r="G10" s="126"/>
      <c r="H10" s="126"/>
      <c r="I10" s="126"/>
    </row>
    <row r="11" spans="1:9" ht="36" customHeight="1">
      <c r="A11" s="136" t="s">
        <v>1185</v>
      </c>
      <c r="B11" s="136"/>
      <c r="C11" s="136"/>
      <c r="D11" s="136"/>
      <c r="E11" s="136"/>
      <c r="F11" s="136"/>
      <c r="G11" s="136"/>
      <c r="H11" s="136"/>
      <c r="I11" s="136"/>
    </row>
    <row r="12" spans="1:9" ht="36" customHeight="1">
      <c r="A12" s="136" t="s">
        <v>1186</v>
      </c>
      <c r="B12" s="136"/>
      <c r="C12" s="136"/>
      <c r="D12" s="136"/>
      <c r="E12" s="136"/>
      <c r="F12" s="136"/>
      <c r="G12" s="136"/>
      <c r="H12" s="136"/>
      <c r="I12" s="136"/>
    </row>
    <row r="13" spans="1:9" ht="36.75" customHeight="1">
      <c r="A13" s="136" t="s">
        <v>1187</v>
      </c>
      <c r="B13" s="136"/>
      <c r="C13" s="136"/>
      <c r="D13" s="136"/>
      <c r="E13" s="136"/>
      <c r="F13" s="136"/>
      <c r="G13" s="136"/>
      <c r="H13" s="136"/>
      <c r="I13" s="136"/>
    </row>
    <row r="14" spans="1:9" ht="34.5" customHeight="1">
      <c r="A14" s="136" t="s">
        <v>1188</v>
      </c>
      <c r="B14" s="136"/>
      <c r="C14" s="136"/>
      <c r="D14" s="136"/>
      <c r="E14" s="136"/>
      <c r="F14" s="136"/>
      <c r="G14" s="136"/>
      <c r="H14" s="136"/>
      <c r="I14" s="136"/>
    </row>
    <row r="15" spans="1:9" s="96" customFormat="1" ht="37.5" customHeight="1">
      <c r="A15" s="135" t="s">
        <v>1189</v>
      </c>
      <c r="B15" s="135"/>
      <c r="C15" s="135"/>
      <c r="D15" s="135"/>
      <c r="E15" s="135"/>
      <c r="F15" s="135"/>
      <c r="G15" s="135"/>
      <c r="H15" s="135"/>
      <c r="I15" s="135"/>
    </row>
    <row r="16" spans="1:9" ht="12.75">
      <c r="A16" s="128" t="s">
        <v>1145</v>
      </c>
      <c r="B16" s="128"/>
      <c r="C16" s="128"/>
      <c r="D16" s="128"/>
      <c r="E16" s="128"/>
      <c r="F16" s="128"/>
      <c r="G16" s="128"/>
      <c r="H16" s="128"/>
      <c r="I16" s="128"/>
    </row>
    <row r="17" spans="1:6" ht="12.75">
      <c r="A17" s="97" t="s">
        <v>1146</v>
      </c>
      <c r="B17" s="98"/>
      <c r="C17" s="98"/>
      <c r="D17" s="98"/>
      <c r="E17" s="98"/>
      <c r="F17" s="98"/>
    </row>
    <row r="18" spans="1:9" ht="12.75">
      <c r="A18" s="106"/>
      <c r="B18" s="107"/>
      <c r="C18" s="107"/>
      <c r="D18" s="107"/>
      <c r="E18" s="107"/>
      <c r="F18" s="107"/>
      <c r="G18" s="107"/>
      <c r="H18" s="107"/>
      <c r="I18" s="107"/>
    </row>
    <row r="19" ht="21" customHeight="1" thickBot="1">
      <c r="A19" s="90" t="s">
        <v>1147</v>
      </c>
    </row>
    <row r="20" spans="1:9" ht="54.75" customHeight="1" thickBot="1">
      <c r="A20" s="124" t="s">
        <v>1148</v>
      </c>
      <c r="B20" s="130" t="s">
        <v>1190</v>
      </c>
      <c r="C20" s="130"/>
      <c r="D20" s="130"/>
      <c r="E20" s="130"/>
      <c r="F20" s="130"/>
      <c r="G20" s="130"/>
      <c r="H20" s="130"/>
      <c r="I20" s="130"/>
    </row>
    <row r="21" spans="1:9" ht="43.5" customHeight="1" thickBot="1">
      <c r="A21" s="124" t="s">
        <v>1149</v>
      </c>
      <c r="B21" s="130" t="s">
        <v>1191</v>
      </c>
      <c r="C21" s="130"/>
      <c r="D21" s="130"/>
      <c r="E21" s="130"/>
      <c r="F21" s="130"/>
      <c r="G21" s="130"/>
      <c r="H21" s="130"/>
      <c r="I21" s="130"/>
    </row>
    <row r="22" spans="1:9" ht="30" customHeight="1" thickBot="1">
      <c r="A22" s="124" t="s">
        <v>1139</v>
      </c>
      <c r="B22" s="130" t="s">
        <v>1150</v>
      </c>
      <c r="C22" s="130"/>
      <c r="D22" s="130"/>
      <c r="E22" s="130"/>
      <c r="F22" s="130"/>
      <c r="G22" s="130"/>
      <c r="H22" s="130"/>
      <c r="I22" s="130"/>
    </row>
    <row r="23" spans="1:9" ht="34.5" customHeight="1" thickBot="1">
      <c r="A23" s="124" t="s">
        <v>1151</v>
      </c>
      <c r="B23" s="130" t="s">
        <v>1192</v>
      </c>
      <c r="C23" s="130"/>
      <c r="D23" s="130"/>
      <c r="E23" s="130"/>
      <c r="F23" s="130"/>
      <c r="G23" s="130"/>
      <c r="H23" s="130"/>
      <c r="I23" s="130"/>
    </row>
    <row r="24" spans="1:9" ht="24" customHeight="1" thickBot="1">
      <c r="A24" s="124" t="s">
        <v>146</v>
      </c>
      <c r="B24" s="130" t="s">
        <v>1152</v>
      </c>
      <c r="C24" s="130"/>
      <c r="D24" s="130"/>
      <c r="E24" s="130"/>
      <c r="F24" s="130"/>
      <c r="G24" s="130"/>
      <c r="H24" s="130"/>
      <c r="I24" s="130"/>
    </row>
    <row r="25" spans="1:9" ht="18" customHeight="1" thickBot="1">
      <c r="A25" s="124" t="s">
        <v>886</v>
      </c>
      <c r="B25" s="130" t="s">
        <v>1153</v>
      </c>
      <c r="C25" s="130"/>
      <c r="D25" s="130"/>
      <c r="E25" s="130"/>
      <c r="F25" s="130"/>
      <c r="G25" s="130"/>
      <c r="H25" s="130"/>
      <c r="I25" s="130"/>
    </row>
    <row r="26" spans="1:9" ht="54.75" customHeight="1" thickBot="1">
      <c r="A26" s="124" t="s">
        <v>1154</v>
      </c>
      <c r="B26" s="130" t="s">
        <v>1193</v>
      </c>
      <c r="C26" s="130"/>
      <c r="D26" s="130"/>
      <c r="E26" s="130"/>
      <c r="F26" s="130"/>
      <c r="G26" s="130"/>
      <c r="H26" s="130"/>
      <c r="I26" s="130"/>
    </row>
    <row r="27" spans="1:9" ht="15" customHeight="1" thickBot="1">
      <c r="A27" s="124" t="s">
        <v>1155</v>
      </c>
      <c r="B27" s="130" t="s">
        <v>1194</v>
      </c>
      <c r="C27" s="130"/>
      <c r="D27" s="130"/>
      <c r="E27" s="130"/>
      <c r="F27" s="130"/>
      <c r="G27" s="130"/>
      <c r="H27" s="130"/>
      <c r="I27" s="130"/>
    </row>
    <row r="28" spans="1:9" ht="43.5" customHeight="1" thickBot="1">
      <c r="A28" s="124" t="s">
        <v>801</v>
      </c>
      <c r="B28" s="130" t="s">
        <v>1156</v>
      </c>
      <c r="C28" s="130"/>
      <c r="D28" s="130"/>
      <c r="E28" s="130"/>
      <c r="F28" s="130"/>
      <c r="G28" s="130"/>
      <c r="H28" s="130"/>
      <c r="I28" s="130"/>
    </row>
    <row r="29" spans="1:9" ht="30.75" customHeight="1" thickBot="1">
      <c r="A29" s="124" t="s">
        <v>341</v>
      </c>
      <c r="B29" s="130" t="s">
        <v>1157</v>
      </c>
      <c r="C29" s="130"/>
      <c r="D29" s="130"/>
      <c r="E29" s="130"/>
      <c r="F29" s="130"/>
      <c r="G29" s="130"/>
      <c r="H29" s="130"/>
      <c r="I29" s="130"/>
    </row>
    <row r="30" spans="1:9" ht="19.5" customHeight="1" thickBot="1">
      <c r="A30" s="124" t="s">
        <v>0</v>
      </c>
      <c r="B30" s="130" t="s">
        <v>1195</v>
      </c>
      <c r="C30" s="130"/>
      <c r="D30" s="130"/>
      <c r="E30" s="130"/>
      <c r="F30" s="130"/>
      <c r="G30" s="130"/>
      <c r="H30" s="130"/>
      <c r="I30" s="130"/>
    </row>
    <row r="31" spans="1:9" ht="20.25" customHeight="1" thickBot="1">
      <c r="A31" s="124" t="s">
        <v>2</v>
      </c>
      <c r="B31" s="130" t="s">
        <v>1196</v>
      </c>
      <c r="C31" s="130"/>
      <c r="D31" s="130"/>
      <c r="E31" s="130"/>
      <c r="F31" s="130"/>
      <c r="G31" s="130"/>
      <c r="H31" s="130"/>
      <c r="I31" s="130"/>
    </row>
    <row r="32" spans="1:9" ht="32.25" customHeight="1" thickBot="1">
      <c r="A32" s="124" t="s">
        <v>342</v>
      </c>
      <c r="B32" s="130" t="s">
        <v>1201</v>
      </c>
      <c r="C32" s="130"/>
      <c r="D32" s="130"/>
      <c r="E32" s="130"/>
      <c r="F32" s="130"/>
      <c r="G32" s="130"/>
      <c r="H32" s="130"/>
      <c r="I32" s="130"/>
    </row>
    <row r="33" spans="1:9" ht="30" customHeight="1" thickBot="1">
      <c r="A33" s="124" t="s">
        <v>1158</v>
      </c>
      <c r="B33" s="130" t="s">
        <v>1202</v>
      </c>
      <c r="C33" s="130"/>
      <c r="D33" s="130"/>
      <c r="E33" s="130"/>
      <c r="F33" s="130"/>
      <c r="G33" s="130"/>
      <c r="H33" s="130"/>
      <c r="I33" s="130"/>
    </row>
    <row r="34" spans="1:9" ht="26.25" customHeight="1" thickBot="1">
      <c r="A34" s="124" t="s">
        <v>797</v>
      </c>
      <c r="B34" s="130" t="s">
        <v>1159</v>
      </c>
      <c r="C34" s="130"/>
      <c r="D34" s="130"/>
      <c r="E34" s="130"/>
      <c r="F34" s="130"/>
      <c r="G34" s="130"/>
      <c r="H34" s="130"/>
      <c r="I34" s="130"/>
    </row>
    <row r="35" spans="1:9" ht="18" customHeight="1" thickBot="1">
      <c r="A35" s="124" t="s">
        <v>932</v>
      </c>
      <c r="B35" s="130" t="s">
        <v>1197</v>
      </c>
      <c r="C35" s="130"/>
      <c r="D35" s="130"/>
      <c r="E35" s="130"/>
      <c r="F35" s="130"/>
      <c r="G35" s="130"/>
      <c r="H35" s="130"/>
      <c r="I35" s="130"/>
    </row>
    <row r="36" spans="1:9" s="92" customFormat="1" ht="13.5" customHeight="1">
      <c r="A36" s="108"/>
      <c r="B36" s="109"/>
      <c r="C36" s="109"/>
      <c r="D36" s="109"/>
      <c r="E36" s="109"/>
      <c r="F36" s="109"/>
      <c r="G36" s="109"/>
      <c r="H36" s="109"/>
      <c r="I36" s="109"/>
    </row>
    <row r="37" spans="1:9" s="95" customFormat="1" ht="24.75" customHeight="1">
      <c r="A37" s="129" t="s">
        <v>1160</v>
      </c>
      <c r="B37" s="129"/>
      <c r="C37" s="129"/>
      <c r="D37" s="129"/>
      <c r="E37" s="129"/>
      <c r="F37" s="129"/>
      <c r="G37" s="129"/>
      <c r="H37" s="129"/>
      <c r="I37" s="129"/>
    </row>
    <row r="38" spans="1:9" s="95" customFormat="1" ht="37.5" customHeight="1">
      <c r="A38" s="126" t="s">
        <v>1161</v>
      </c>
      <c r="B38" s="126"/>
      <c r="C38" s="126"/>
      <c r="D38" s="126"/>
      <c r="E38" s="126"/>
      <c r="F38" s="126"/>
      <c r="G38" s="126"/>
      <c r="H38" s="126"/>
      <c r="I38" s="126"/>
    </row>
    <row r="39" spans="1:9" s="95" customFormat="1" ht="47.25" customHeight="1">
      <c r="A39" s="126" t="s">
        <v>1169</v>
      </c>
      <c r="B39" s="126"/>
      <c r="C39" s="126"/>
      <c r="D39" s="126"/>
      <c r="E39" s="126"/>
      <c r="F39" s="126"/>
      <c r="G39" s="126"/>
      <c r="H39" s="126"/>
      <c r="I39" s="126"/>
    </row>
    <row r="40" spans="1:9" s="95" customFormat="1" ht="63.75" customHeight="1">
      <c r="A40" s="126" t="s">
        <v>1198</v>
      </c>
      <c r="B40" s="126"/>
      <c r="C40" s="126"/>
      <c r="D40" s="126"/>
      <c r="E40" s="126"/>
      <c r="F40" s="126"/>
      <c r="G40" s="126"/>
      <c r="H40" s="126"/>
      <c r="I40" s="126"/>
    </row>
    <row r="41" spans="1:9" s="95" customFormat="1" ht="76.5" customHeight="1">
      <c r="A41" s="126" t="s">
        <v>1199</v>
      </c>
      <c r="B41" s="126"/>
      <c r="C41" s="126"/>
      <c r="D41" s="126"/>
      <c r="E41" s="126"/>
      <c r="F41" s="126"/>
      <c r="G41" s="126"/>
      <c r="H41" s="126"/>
      <c r="I41" s="126"/>
    </row>
    <row r="42" spans="1:9" s="95" customFormat="1" ht="26.25" customHeight="1">
      <c r="A42" s="126" t="s">
        <v>1200</v>
      </c>
      <c r="B42" s="126"/>
      <c r="C42" s="126"/>
      <c r="D42" s="126"/>
      <c r="E42" s="126"/>
      <c r="F42" s="126"/>
      <c r="G42" s="126"/>
      <c r="H42" s="126"/>
      <c r="I42" s="126"/>
    </row>
    <row r="43" spans="1:9" s="95" customFormat="1" ht="23.25" customHeight="1">
      <c r="A43" s="127" t="s">
        <v>1162</v>
      </c>
      <c r="B43" s="127"/>
      <c r="C43" s="127"/>
      <c r="D43" s="127"/>
      <c r="E43" s="127"/>
      <c r="F43" s="127"/>
      <c r="G43" s="127"/>
      <c r="H43" s="127"/>
      <c r="I43" s="127"/>
    </row>
    <row r="44" spans="1:9" s="95" customFormat="1" ht="11.25" customHeight="1">
      <c r="A44" s="126" t="s">
        <v>1166</v>
      </c>
      <c r="B44" s="126"/>
      <c r="C44" s="126"/>
      <c r="D44" s="126"/>
      <c r="E44" s="126"/>
      <c r="F44" s="126"/>
      <c r="G44" s="126"/>
      <c r="H44" s="126"/>
      <c r="I44" s="126"/>
    </row>
    <row r="45" spans="1:9" s="95" customFormat="1" ht="12.75" customHeight="1">
      <c r="A45" s="126" t="s">
        <v>1163</v>
      </c>
      <c r="B45" s="126"/>
      <c r="C45" s="126"/>
      <c r="D45" s="126"/>
      <c r="E45" s="126"/>
      <c r="F45" s="126"/>
      <c r="G45" s="126"/>
      <c r="H45" s="126"/>
      <c r="I45" s="126"/>
    </row>
    <row r="46" spans="1:9" s="95" customFormat="1" ht="14.25" customHeight="1">
      <c r="A46" s="126" t="s">
        <v>1164</v>
      </c>
      <c r="B46" s="126"/>
      <c r="C46" s="126"/>
      <c r="D46" s="126"/>
      <c r="E46" s="126"/>
      <c r="F46" s="126"/>
      <c r="G46" s="126"/>
      <c r="H46" s="126"/>
      <c r="I46" s="126"/>
    </row>
    <row r="47" spans="1:9" s="95" customFormat="1" ht="12" customHeight="1">
      <c r="A47" s="126" t="s">
        <v>1165</v>
      </c>
      <c r="B47" s="126"/>
      <c r="C47" s="126"/>
      <c r="D47" s="126"/>
      <c r="E47" s="126"/>
      <c r="F47" s="126"/>
      <c r="G47" s="126"/>
      <c r="H47" s="126"/>
      <c r="I47" s="126"/>
    </row>
    <row r="48" spans="1:9" s="95" customFormat="1" ht="12.75">
      <c r="A48" s="126" t="s">
        <v>1167</v>
      </c>
      <c r="B48" s="126"/>
      <c r="C48" s="126"/>
      <c r="D48" s="126"/>
      <c r="E48" s="126"/>
      <c r="F48" s="126"/>
      <c r="G48" s="126"/>
      <c r="H48" s="126"/>
      <c r="I48" s="126"/>
    </row>
    <row r="49" spans="1:9" s="95" customFormat="1" ht="12.75">
      <c r="A49" s="125">
        <v>41183</v>
      </c>
      <c r="B49" s="125"/>
      <c r="C49" s="125"/>
      <c r="D49" s="125"/>
      <c r="E49" s="125"/>
      <c r="F49" s="125"/>
      <c r="G49" s="125"/>
      <c r="H49" s="125"/>
      <c r="I49" s="125"/>
    </row>
    <row r="50" spans="1:9" ht="12.75">
      <c r="A50" s="95"/>
      <c r="B50" s="95"/>
      <c r="C50" s="95"/>
      <c r="D50" s="95"/>
      <c r="E50" s="95"/>
      <c r="F50" s="95"/>
      <c r="G50" s="95"/>
      <c r="H50" s="95"/>
      <c r="I50" s="95"/>
    </row>
    <row r="51" ht="12.75"/>
    <row r="52" ht="12.75"/>
    <row r="53" ht="12.75"/>
    <row r="54" ht="12.75"/>
    <row r="55" spans="1:9" ht="12.75">
      <c r="A55" s="106"/>
      <c r="B55" s="107"/>
      <c r="C55" s="107"/>
      <c r="D55" s="107"/>
      <c r="E55" s="107"/>
      <c r="F55" s="107"/>
      <c r="G55" s="107"/>
      <c r="H55" s="107"/>
      <c r="I55" s="107"/>
    </row>
  </sheetData>
  <sheetProtection password="D149" sheet="1"/>
  <mergeCells count="44">
    <mergeCell ref="A4:I4"/>
    <mergeCell ref="A3:I3"/>
    <mergeCell ref="A5:I5"/>
    <mergeCell ref="A2:I2"/>
    <mergeCell ref="C1:H1"/>
    <mergeCell ref="A6:I6"/>
    <mergeCell ref="A8:I8"/>
    <mergeCell ref="A9:I9"/>
    <mergeCell ref="A15:I15"/>
    <mergeCell ref="A11:I11"/>
    <mergeCell ref="A12:I12"/>
    <mergeCell ref="A13:I13"/>
    <mergeCell ref="A14:I14"/>
    <mergeCell ref="B20:I20"/>
    <mergeCell ref="B21:I21"/>
    <mergeCell ref="A10:I10"/>
    <mergeCell ref="B22:I22"/>
    <mergeCell ref="B23:I23"/>
    <mergeCell ref="B24:I24"/>
    <mergeCell ref="B25:I25"/>
    <mergeCell ref="B29:I29"/>
    <mergeCell ref="B26:I26"/>
    <mergeCell ref="B27:I27"/>
    <mergeCell ref="B28:I28"/>
    <mergeCell ref="A38:I38"/>
    <mergeCell ref="A39:I39"/>
    <mergeCell ref="A40:I40"/>
    <mergeCell ref="A41:I41"/>
    <mergeCell ref="B33:I33"/>
    <mergeCell ref="B30:I30"/>
    <mergeCell ref="B31:I31"/>
    <mergeCell ref="B32:I32"/>
    <mergeCell ref="B34:I34"/>
    <mergeCell ref="B35:I35"/>
    <mergeCell ref="A49:I49"/>
    <mergeCell ref="A44:I44"/>
    <mergeCell ref="A43:I43"/>
    <mergeCell ref="A48:I48"/>
    <mergeCell ref="A16:I16"/>
    <mergeCell ref="A42:I42"/>
    <mergeCell ref="A37:I37"/>
    <mergeCell ref="A45:I45"/>
    <mergeCell ref="A46:I46"/>
    <mergeCell ref="A47:I47"/>
  </mergeCells>
  <hyperlinks>
    <hyperlink ref="A16" r:id="rId1" display="http://www.worldbank.org/projects"/>
    <hyperlink ref="A17" r:id="rId2" display="http://www.afdb.org/en/projects-and-operations/"/>
    <hyperlink ref="A2" r:id="rId3" display="http://www.genderaction.org/prg_reproductivehealth.html"/>
  </hyperlinks>
  <printOptions/>
  <pageMargins left="0.7" right="0.7" top="0.75" bottom="0.7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dimension ref="A1:IU100"/>
  <sheetViews>
    <sheetView tabSelected="1" zoomScalePageLayoutView="0" workbookViewId="0" topLeftCell="A67">
      <selection activeCell="E10" sqref="E10"/>
    </sheetView>
  </sheetViews>
  <sheetFormatPr defaultColWidth="42.28125" defaultRowHeight="15" customHeight="1"/>
  <cols>
    <col min="1" max="1" width="45.8515625" style="4" customWidth="1"/>
    <col min="2" max="2" width="16.57421875" style="4" customWidth="1"/>
    <col min="3" max="3" width="13.140625" style="4" customWidth="1"/>
    <col min="4" max="4" width="9.421875" style="4" customWidth="1"/>
    <col min="5" max="5" width="9.7109375" style="4" customWidth="1"/>
    <col min="6" max="6" width="14.57421875" style="4" customWidth="1"/>
    <col min="7" max="7" width="10.57421875" style="4" customWidth="1"/>
    <col min="8" max="8" width="14.8515625" style="4" customWidth="1"/>
    <col min="9" max="9" width="11.8515625" style="4" customWidth="1"/>
    <col min="10" max="10" width="13.00390625" style="8" customWidth="1"/>
    <col min="11" max="11" width="17.7109375" style="4" customWidth="1"/>
    <col min="12" max="13" width="15.28125" style="4" customWidth="1"/>
    <col min="14" max="14" width="42.28125" style="44" customWidth="1"/>
    <col min="15" max="16384" width="42.28125" style="4" customWidth="1"/>
  </cols>
  <sheetData>
    <row r="1" spans="1:14" s="110" customFormat="1" ht="26.25" customHeight="1">
      <c r="A1" s="141" t="s">
        <v>1179</v>
      </c>
      <c r="B1" s="141"/>
      <c r="C1" s="141"/>
      <c r="D1" s="141"/>
      <c r="E1" s="141"/>
      <c r="F1" s="141"/>
      <c r="G1" s="141"/>
      <c r="H1" s="141"/>
      <c r="I1" s="141"/>
      <c r="J1" s="141"/>
      <c r="K1" s="141"/>
      <c r="N1" s="111"/>
    </row>
    <row r="2" spans="1:252" s="29" customFormat="1" ht="60" customHeight="1">
      <c r="A2" s="29" t="s">
        <v>0</v>
      </c>
      <c r="B2" s="29" t="s">
        <v>1</v>
      </c>
      <c r="C2" s="29" t="s">
        <v>2</v>
      </c>
      <c r="D2" s="30" t="s">
        <v>341</v>
      </c>
      <c r="E2" s="29" t="s">
        <v>796</v>
      </c>
      <c r="F2" s="30" t="s">
        <v>1171</v>
      </c>
      <c r="G2" s="30" t="s">
        <v>342</v>
      </c>
      <c r="H2" s="30" t="s">
        <v>803</v>
      </c>
      <c r="I2" s="30" t="s">
        <v>343</v>
      </c>
      <c r="J2" s="30" t="s">
        <v>802</v>
      </c>
      <c r="K2" s="31" t="s">
        <v>4</v>
      </c>
      <c r="L2" s="31" t="s">
        <v>581</v>
      </c>
      <c r="M2" s="31" t="s">
        <v>886</v>
      </c>
      <c r="N2" s="29" t="s">
        <v>793</v>
      </c>
      <c r="P2" s="29" t="s">
        <v>344</v>
      </c>
      <c r="Q2" s="29" t="s">
        <v>345</v>
      </c>
      <c r="R2" s="29" t="s">
        <v>346</v>
      </c>
      <c r="S2" s="29" t="s">
        <v>347</v>
      </c>
      <c r="T2" s="29" t="s">
        <v>348</v>
      </c>
      <c r="U2" s="29" t="s">
        <v>349</v>
      </c>
      <c r="V2" s="29" t="s">
        <v>350</v>
      </c>
      <c r="W2" s="29" t="s">
        <v>351</v>
      </c>
      <c r="X2" s="29" t="s">
        <v>352</v>
      </c>
      <c r="Y2" s="29" t="s">
        <v>353</v>
      </c>
      <c r="Z2" s="29" t="s">
        <v>354</v>
      </c>
      <c r="AA2" s="29" t="s">
        <v>355</v>
      </c>
      <c r="AB2" s="29" t="s">
        <v>356</v>
      </c>
      <c r="AC2" s="29" t="s">
        <v>357</v>
      </c>
      <c r="AD2" s="29" t="s">
        <v>358</v>
      </c>
      <c r="AE2" s="29" t="s">
        <v>359</v>
      </c>
      <c r="AF2" s="29" t="s">
        <v>360</v>
      </c>
      <c r="AG2" s="29" t="s">
        <v>361</v>
      </c>
      <c r="AH2" s="29" t="s">
        <v>362</v>
      </c>
      <c r="AI2" s="29" t="s">
        <v>363</v>
      </c>
      <c r="AJ2" s="29" t="s">
        <v>364</v>
      </c>
      <c r="AK2" s="29" t="s">
        <v>365</v>
      </c>
      <c r="AL2" s="29" t="s">
        <v>366</v>
      </c>
      <c r="AM2" s="29" t="s">
        <v>367</v>
      </c>
      <c r="AN2" s="29" t="s">
        <v>368</v>
      </c>
      <c r="AO2" s="29" t="s">
        <v>369</v>
      </c>
      <c r="AP2" s="29" t="s">
        <v>370</v>
      </c>
      <c r="AQ2" s="29" t="s">
        <v>371</v>
      </c>
      <c r="AR2" s="29" t="s">
        <v>372</v>
      </c>
      <c r="AS2" s="29" t="s">
        <v>373</v>
      </c>
      <c r="AT2" s="29" t="s">
        <v>374</v>
      </c>
      <c r="AU2" s="29" t="s">
        <v>375</v>
      </c>
      <c r="AV2" s="29" t="s">
        <v>376</v>
      </c>
      <c r="AW2" s="29" t="s">
        <v>377</v>
      </c>
      <c r="AX2" s="29" t="s">
        <v>378</v>
      </c>
      <c r="AY2" s="29" t="s">
        <v>379</v>
      </c>
      <c r="AZ2" s="29" t="s">
        <v>380</v>
      </c>
      <c r="BA2" s="29" t="s">
        <v>381</v>
      </c>
      <c r="BB2" s="29" t="s">
        <v>382</v>
      </c>
      <c r="BC2" s="29" t="s">
        <v>383</v>
      </c>
      <c r="BD2" s="29" t="s">
        <v>384</v>
      </c>
      <c r="BE2" s="29" t="s">
        <v>385</v>
      </c>
      <c r="BF2" s="29" t="s">
        <v>386</v>
      </c>
      <c r="BG2" s="29" t="s">
        <v>387</v>
      </c>
      <c r="BH2" s="29" t="s">
        <v>388</v>
      </c>
      <c r="BI2" s="29" t="s">
        <v>389</v>
      </c>
      <c r="BJ2" s="29" t="s">
        <v>390</v>
      </c>
      <c r="BK2" s="29" t="s">
        <v>391</v>
      </c>
      <c r="BL2" s="29" t="s">
        <v>392</v>
      </c>
      <c r="BM2" s="29" t="s">
        <v>393</v>
      </c>
      <c r="BN2" s="29" t="s">
        <v>394</v>
      </c>
      <c r="BO2" s="29" t="s">
        <v>395</v>
      </c>
      <c r="BP2" s="29" t="s">
        <v>396</v>
      </c>
      <c r="BQ2" s="29" t="s">
        <v>397</v>
      </c>
      <c r="BR2" s="29" t="s">
        <v>398</v>
      </c>
      <c r="BS2" s="29" t="s">
        <v>399</v>
      </c>
      <c r="BT2" s="29" t="s">
        <v>400</v>
      </c>
      <c r="BU2" s="29" t="s">
        <v>401</v>
      </c>
      <c r="BV2" s="29" t="s">
        <v>402</v>
      </c>
      <c r="BW2" s="29" t="s">
        <v>403</v>
      </c>
      <c r="BX2" s="29" t="s">
        <v>404</v>
      </c>
      <c r="BY2" s="29" t="s">
        <v>405</v>
      </c>
      <c r="BZ2" s="29" t="s">
        <v>406</v>
      </c>
      <c r="CA2" s="29" t="s">
        <v>407</v>
      </c>
      <c r="CB2" s="29" t="s">
        <v>408</v>
      </c>
      <c r="CC2" s="29" t="s">
        <v>409</v>
      </c>
      <c r="CD2" s="29" t="s">
        <v>410</v>
      </c>
      <c r="CE2" s="29" t="s">
        <v>411</v>
      </c>
      <c r="CF2" s="29" t="s">
        <v>412</v>
      </c>
      <c r="CG2" s="29" t="s">
        <v>413</v>
      </c>
      <c r="CH2" s="29" t="s">
        <v>414</v>
      </c>
      <c r="CI2" s="29" t="s">
        <v>415</v>
      </c>
      <c r="CJ2" s="29" t="s">
        <v>416</v>
      </c>
      <c r="CK2" s="29" t="s">
        <v>417</v>
      </c>
      <c r="CL2" s="29" t="s">
        <v>418</v>
      </c>
      <c r="CM2" s="29" t="s">
        <v>419</v>
      </c>
      <c r="CN2" s="29" t="s">
        <v>420</v>
      </c>
      <c r="CO2" s="29" t="s">
        <v>421</v>
      </c>
      <c r="CP2" s="29" t="s">
        <v>422</v>
      </c>
      <c r="CQ2" s="29" t="s">
        <v>423</v>
      </c>
      <c r="CR2" s="29" t="s">
        <v>424</v>
      </c>
      <c r="CS2" s="29" t="s">
        <v>425</v>
      </c>
      <c r="CT2" s="29" t="s">
        <v>426</v>
      </c>
      <c r="CU2" s="29" t="s">
        <v>427</v>
      </c>
      <c r="CV2" s="29" t="s">
        <v>428</v>
      </c>
      <c r="CW2" s="29" t="s">
        <v>429</v>
      </c>
      <c r="CX2" s="29" t="s">
        <v>430</v>
      </c>
      <c r="CY2" s="29" t="s">
        <v>431</v>
      </c>
      <c r="CZ2" s="29" t="s">
        <v>432</v>
      </c>
      <c r="DA2" s="29" t="s">
        <v>433</v>
      </c>
      <c r="DB2" s="29" t="s">
        <v>434</v>
      </c>
      <c r="DC2" s="29" t="s">
        <v>435</v>
      </c>
      <c r="DD2" s="29" t="s">
        <v>436</v>
      </c>
      <c r="DE2" s="29" t="s">
        <v>437</v>
      </c>
      <c r="DF2" s="29" t="s">
        <v>438</v>
      </c>
      <c r="DG2" s="29" t="s">
        <v>439</v>
      </c>
      <c r="DH2" s="29" t="s">
        <v>440</v>
      </c>
      <c r="DI2" s="29" t="s">
        <v>441</v>
      </c>
      <c r="DJ2" s="29" t="s">
        <v>442</v>
      </c>
      <c r="DK2" s="29" t="s">
        <v>443</v>
      </c>
      <c r="DL2" s="29" t="s">
        <v>444</v>
      </c>
      <c r="DM2" s="29" t="s">
        <v>445</v>
      </c>
      <c r="DN2" s="29" t="s">
        <v>446</v>
      </c>
      <c r="DO2" s="29" t="s">
        <v>447</v>
      </c>
      <c r="DP2" s="29" t="s">
        <v>448</v>
      </c>
      <c r="DQ2" s="29" t="s">
        <v>449</v>
      </c>
      <c r="DR2" s="29" t="s">
        <v>450</v>
      </c>
      <c r="DS2" s="29" t="s">
        <v>451</v>
      </c>
      <c r="DT2" s="29" t="s">
        <v>452</v>
      </c>
      <c r="DU2" s="29" t="s">
        <v>453</v>
      </c>
      <c r="DV2" s="29" t="s">
        <v>454</v>
      </c>
      <c r="DW2" s="29" t="s">
        <v>455</v>
      </c>
      <c r="DX2" s="29" t="s">
        <v>456</v>
      </c>
      <c r="DY2" s="29" t="s">
        <v>457</v>
      </c>
      <c r="DZ2" s="29" t="s">
        <v>458</v>
      </c>
      <c r="EA2" s="29" t="s">
        <v>459</v>
      </c>
      <c r="EB2" s="29" t="s">
        <v>460</v>
      </c>
      <c r="EC2" s="29" t="s">
        <v>461</v>
      </c>
      <c r="ED2" s="29" t="s">
        <v>462</v>
      </c>
      <c r="EE2" s="29" t="s">
        <v>463</v>
      </c>
      <c r="EF2" s="29" t="s">
        <v>464</v>
      </c>
      <c r="EG2" s="29" t="s">
        <v>465</v>
      </c>
      <c r="EH2" s="29" t="s">
        <v>466</v>
      </c>
      <c r="EI2" s="29" t="s">
        <v>467</v>
      </c>
      <c r="EJ2" s="29" t="s">
        <v>468</v>
      </c>
      <c r="EK2" s="29" t="s">
        <v>469</v>
      </c>
      <c r="EL2" s="29" t="s">
        <v>470</v>
      </c>
      <c r="EM2" s="29" t="s">
        <v>471</v>
      </c>
      <c r="EN2" s="29" t="s">
        <v>472</v>
      </c>
      <c r="EO2" s="29" t="s">
        <v>473</v>
      </c>
      <c r="EP2" s="29" t="s">
        <v>474</v>
      </c>
      <c r="EQ2" s="29" t="s">
        <v>475</v>
      </c>
      <c r="ER2" s="29" t="s">
        <v>476</v>
      </c>
      <c r="ES2" s="29" t="s">
        <v>477</v>
      </c>
      <c r="ET2" s="29" t="s">
        <v>478</v>
      </c>
      <c r="EU2" s="29" t="s">
        <v>479</v>
      </c>
      <c r="EV2" s="29" t="s">
        <v>480</v>
      </c>
      <c r="EW2" s="29" t="s">
        <v>481</v>
      </c>
      <c r="EX2" s="29" t="s">
        <v>482</v>
      </c>
      <c r="EY2" s="29" t="s">
        <v>483</v>
      </c>
      <c r="EZ2" s="29" t="s">
        <v>484</v>
      </c>
      <c r="FA2" s="29" t="s">
        <v>485</v>
      </c>
      <c r="FB2" s="29" t="s">
        <v>486</v>
      </c>
      <c r="FC2" s="29" t="s">
        <v>487</v>
      </c>
      <c r="FD2" s="29" t="s">
        <v>488</v>
      </c>
      <c r="FE2" s="29" t="s">
        <v>489</v>
      </c>
      <c r="FF2" s="29" t="s">
        <v>490</v>
      </c>
      <c r="FG2" s="29" t="s">
        <v>491</v>
      </c>
      <c r="FH2" s="29" t="s">
        <v>492</v>
      </c>
      <c r="FI2" s="29" t="s">
        <v>493</v>
      </c>
      <c r="FJ2" s="29" t="s">
        <v>494</v>
      </c>
      <c r="FK2" s="29" t="s">
        <v>495</v>
      </c>
      <c r="FL2" s="29" t="s">
        <v>496</v>
      </c>
      <c r="FM2" s="29" t="s">
        <v>497</v>
      </c>
      <c r="FN2" s="29" t="s">
        <v>498</v>
      </c>
      <c r="FO2" s="29" t="s">
        <v>499</v>
      </c>
      <c r="FP2" s="29" t="s">
        <v>500</v>
      </c>
      <c r="FQ2" s="29" t="s">
        <v>501</v>
      </c>
      <c r="FR2" s="29" t="s">
        <v>502</v>
      </c>
      <c r="FS2" s="29" t="s">
        <v>503</v>
      </c>
      <c r="FT2" s="29" t="s">
        <v>504</v>
      </c>
      <c r="FU2" s="29" t="s">
        <v>505</v>
      </c>
      <c r="FV2" s="29" t="s">
        <v>506</v>
      </c>
      <c r="FW2" s="29" t="s">
        <v>507</v>
      </c>
      <c r="FX2" s="29" t="s">
        <v>508</v>
      </c>
      <c r="FY2" s="29" t="s">
        <v>509</v>
      </c>
      <c r="FZ2" s="29" t="s">
        <v>510</v>
      </c>
      <c r="GA2" s="29" t="s">
        <v>511</v>
      </c>
      <c r="GB2" s="29" t="s">
        <v>512</v>
      </c>
      <c r="GC2" s="29" t="s">
        <v>513</v>
      </c>
      <c r="GD2" s="29" t="s">
        <v>514</v>
      </c>
      <c r="GE2" s="29" t="s">
        <v>515</v>
      </c>
      <c r="GF2" s="29" t="s">
        <v>516</v>
      </c>
      <c r="GG2" s="29" t="s">
        <v>517</v>
      </c>
      <c r="GH2" s="29" t="s">
        <v>518</v>
      </c>
      <c r="GI2" s="29" t="s">
        <v>519</v>
      </c>
      <c r="GJ2" s="29" t="s">
        <v>520</v>
      </c>
      <c r="GK2" s="29" t="s">
        <v>521</v>
      </c>
      <c r="GL2" s="29" t="s">
        <v>522</v>
      </c>
      <c r="GM2" s="29" t="s">
        <v>523</v>
      </c>
      <c r="GN2" s="29" t="s">
        <v>524</v>
      </c>
      <c r="GO2" s="29" t="s">
        <v>525</v>
      </c>
      <c r="GP2" s="29" t="s">
        <v>526</v>
      </c>
      <c r="GQ2" s="29" t="s">
        <v>527</v>
      </c>
      <c r="GR2" s="29" t="s">
        <v>528</v>
      </c>
      <c r="GS2" s="29" t="s">
        <v>529</v>
      </c>
      <c r="GT2" s="29" t="s">
        <v>530</v>
      </c>
      <c r="GU2" s="29" t="s">
        <v>531</v>
      </c>
      <c r="GV2" s="29" t="s">
        <v>532</v>
      </c>
      <c r="GW2" s="29" t="s">
        <v>533</v>
      </c>
      <c r="GX2" s="29" t="s">
        <v>534</v>
      </c>
      <c r="GY2" s="29" t="s">
        <v>535</v>
      </c>
      <c r="GZ2" s="29" t="s">
        <v>536</v>
      </c>
      <c r="HA2" s="29" t="s">
        <v>537</v>
      </c>
      <c r="HB2" s="29" t="s">
        <v>538</v>
      </c>
      <c r="HC2" s="29" t="s">
        <v>539</v>
      </c>
      <c r="HD2" s="29" t="s">
        <v>540</v>
      </c>
      <c r="HE2" s="29" t="s">
        <v>541</v>
      </c>
      <c r="HF2" s="29" t="s">
        <v>542</v>
      </c>
      <c r="HG2" s="29" t="s">
        <v>543</v>
      </c>
      <c r="HH2" s="29" t="s">
        <v>544</v>
      </c>
      <c r="HI2" s="29" t="s">
        <v>545</v>
      </c>
      <c r="HJ2" s="29" t="s">
        <v>546</v>
      </c>
      <c r="HK2" s="29" t="s">
        <v>547</v>
      </c>
      <c r="HL2" s="29" t="s">
        <v>548</v>
      </c>
      <c r="HM2" s="29" t="s">
        <v>549</v>
      </c>
      <c r="HN2" s="29" t="s">
        <v>550</v>
      </c>
      <c r="HO2" s="29" t="s">
        <v>551</v>
      </c>
      <c r="HP2" s="29" t="s">
        <v>552</v>
      </c>
      <c r="HQ2" s="29" t="s">
        <v>553</v>
      </c>
      <c r="HR2" s="29" t="s">
        <v>554</v>
      </c>
      <c r="HS2" s="29" t="s">
        <v>555</v>
      </c>
      <c r="HT2" s="29" t="s">
        <v>556</v>
      </c>
      <c r="HU2" s="29" t="s">
        <v>557</v>
      </c>
      <c r="HV2" s="29" t="s">
        <v>558</v>
      </c>
      <c r="HW2" s="29" t="s">
        <v>559</v>
      </c>
      <c r="HX2" s="29" t="s">
        <v>560</v>
      </c>
      <c r="HY2" s="29" t="s">
        <v>561</v>
      </c>
      <c r="HZ2" s="29" t="s">
        <v>562</v>
      </c>
      <c r="IA2" s="29" t="s">
        <v>563</v>
      </c>
      <c r="IB2" s="29" t="s">
        <v>564</v>
      </c>
      <c r="IC2" s="29" t="s">
        <v>565</v>
      </c>
      <c r="ID2" s="29" t="s">
        <v>566</v>
      </c>
      <c r="IE2" s="29" t="s">
        <v>567</v>
      </c>
      <c r="IF2" s="29" t="s">
        <v>568</v>
      </c>
      <c r="IG2" s="29" t="s">
        <v>569</v>
      </c>
      <c r="IH2" s="29" t="s">
        <v>570</v>
      </c>
      <c r="II2" s="29" t="s">
        <v>571</v>
      </c>
      <c r="IJ2" s="29" t="s">
        <v>572</v>
      </c>
      <c r="IK2" s="29" t="s">
        <v>573</v>
      </c>
      <c r="IL2" s="29" t="s">
        <v>574</v>
      </c>
      <c r="IM2" s="29" t="s">
        <v>575</v>
      </c>
      <c r="IN2" s="29" t="s">
        <v>576</v>
      </c>
      <c r="IO2" s="29" t="s">
        <v>577</v>
      </c>
      <c r="IP2" s="29" t="s">
        <v>578</v>
      </c>
      <c r="IQ2" s="29" t="s">
        <v>579</v>
      </c>
      <c r="IR2" s="29" t="s">
        <v>580</v>
      </c>
    </row>
    <row r="3" spans="1:14" ht="15" customHeight="1">
      <c r="A3" s="4" t="s">
        <v>68</v>
      </c>
      <c r="B3" s="4" t="s">
        <v>32</v>
      </c>
      <c r="C3" s="4" t="s">
        <v>69</v>
      </c>
      <c r="D3" s="8" t="s">
        <v>587</v>
      </c>
      <c r="E3" s="4" t="s">
        <v>8</v>
      </c>
      <c r="F3" s="8">
        <v>228</v>
      </c>
      <c r="G3" s="8">
        <v>0.03</v>
      </c>
      <c r="H3" s="8">
        <f aca="true" t="shared" si="0" ref="H3:H34">PRODUCT(F3:G3)</f>
        <v>6.84</v>
      </c>
      <c r="I3" s="8">
        <v>0</v>
      </c>
      <c r="J3" s="8">
        <f aca="true" t="shared" si="1" ref="J3:J34">PRODUCT(I3,F3)</f>
        <v>0</v>
      </c>
      <c r="K3" s="5">
        <v>40260</v>
      </c>
      <c r="L3" s="5">
        <v>42643</v>
      </c>
      <c r="M3" s="5"/>
      <c r="N3" s="43" t="s">
        <v>864</v>
      </c>
    </row>
    <row r="4" spans="1:14" ht="15" customHeight="1">
      <c r="A4" s="4" t="s">
        <v>133</v>
      </c>
      <c r="B4" s="4" t="s">
        <v>32</v>
      </c>
      <c r="C4" s="4" t="s">
        <v>145</v>
      </c>
      <c r="D4" s="8" t="s">
        <v>585</v>
      </c>
      <c r="E4" s="4" t="s">
        <v>8</v>
      </c>
      <c r="F4" s="8">
        <v>15</v>
      </c>
      <c r="G4" s="8">
        <v>0.67</v>
      </c>
      <c r="H4" s="8">
        <f t="shared" si="0"/>
        <v>10.05</v>
      </c>
      <c r="I4" s="8">
        <v>0</v>
      </c>
      <c r="J4" s="8">
        <f t="shared" si="1"/>
        <v>0</v>
      </c>
      <c r="K4" s="5">
        <v>39261</v>
      </c>
      <c r="L4" s="5">
        <v>41090</v>
      </c>
      <c r="M4" s="5"/>
      <c r="N4" s="43" t="s">
        <v>863</v>
      </c>
    </row>
    <row r="5" spans="1:14" ht="15" customHeight="1">
      <c r="A5" s="4" t="s">
        <v>147</v>
      </c>
      <c r="B5" s="4" t="s">
        <v>57</v>
      </c>
      <c r="C5" s="4" t="s">
        <v>58</v>
      </c>
      <c r="D5" s="8" t="s">
        <v>586</v>
      </c>
      <c r="E5" s="4" t="s">
        <v>8</v>
      </c>
      <c r="F5" s="8">
        <v>70.8</v>
      </c>
      <c r="G5" s="8">
        <v>0</v>
      </c>
      <c r="H5" s="8">
        <f t="shared" si="0"/>
        <v>0</v>
      </c>
      <c r="I5" s="8">
        <v>0.36</v>
      </c>
      <c r="J5" s="8">
        <f t="shared" si="1"/>
        <v>25.488</v>
      </c>
      <c r="K5" s="5">
        <v>40337</v>
      </c>
      <c r="L5" s="5">
        <v>42369</v>
      </c>
      <c r="M5" s="5"/>
      <c r="N5" s="43" t="s">
        <v>865</v>
      </c>
    </row>
    <row r="6" spans="1:14" ht="15" customHeight="1">
      <c r="A6" s="4" t="s">
        <v>106</v>
      </c>
      <c r="B6" s="4" t="s">
        <v>18</v>
      </c>
      <c r="C6" s="4" t="s">
        <v>107</v>
      </c>
      <c r="D6" s="8" t="s">
        <v>586</v>
      </c>
      <c r="E6" s="4" t="s">
        <v>8</v>
      </c>
      <c r="F6" s="8">
        <v>35</v>
      </c>
      <c r="G6" s="8">
        <v>0.33</v>
      </c>
      <c r="H6" s="8">
        <f t="shared" si="0"/>
        <v>11.55</v>
      </c>
      <c r="I6" s="8">
        <v>0.17</v>
      </c>
      <c r="J6" s="8">
        <f t="shared" si="1"/>
        <v>5.95</v>
      </c>
      <c r="K6" s="5">
        <v>39177</v>
      </c>
      <c r="L6" s="5">
        <v>41090</v>
      </c>
      <c r="M6" s="5"/>
      <c r="N6" s="43" t="s">
        <v>867</v>
      </c>
    </row>
    <row r="7" spans="1:14" ht="15" customHeight="1">
      <c r="A7" s="6" t="s">
        <v>330</v>
      </c>
      <c r="B7" s="4" t="s">
        <v>18</v>
      </c>
      <c r="C7" s="11" t="s">
        <v>331</v>
      </c>
      <c r="D7" s="8" t="s">
        <v>585</v>
      </c>
      <c r="E7" s="4" t="s">
        <v>159</v>
      </c>
      <c r="F7" s="8">
        <v>31</v>
      </c>
      <c r="G7" s="8">
        <v>0</v>
      </c>
      <c r="H7" s="8">
        <f t="shared" si="0"/>
        <v>0</v>
      </c>
      <c r="I7" s="8">
        <v>0.2</v>
      </c>
      <c r="J7" s="8">
        <f t="shared" si="1"/>
        <v>6.2</v>
      </c>
      <c r="K7" s="13">
        <v>38869</v>
      </c>
      <c r="L7" s="13">
        <v>40724</v>
      </c>
      <c r="M7" s="13"/>
      <c r="N7" s="43" t="s">
        <v>866</v>
      </c>
    </row>
    <row r="8" spans="1:14" ht="15" customHeight="1">
      <c r="A8" s="4" t="s">
        <v>144</v>
      </c>
      <c r="B8" s="4" t="s">
        <v>18</v>
      </c>
      <c r="C8" s="4" t="s">
        <v>582</v>
      </c>
      <c r="D8" s="8" t="s">
        <v>587</v>
      </c>
      <c r="E8" s="4" t="s">
        <v>8</v>
      </c>
      <c r="F8" s="8">
        <v>22.8</v>
      </c>
      <c r="G8" s="8">
        <v>0.15</v>
      </c>
      <c r="H8" s="8">
        <f t="shared" si="0"/>
        <v>3.42</v>
      </c>
      <c r="I8" s="8">
        <v>0</v>
      </c>
      <c r="J8" s="8">
        <f t="shared" si="1"/>
        <v>0</v>
      </c>
      <c r="K8" s="5">
        <v>40304</v>
      </c>
      <c r="L8" s="5">
        <v>42369</v>
      </c>
      <c r="M8" s="5"/>
      <c r="N8" s="43" t="s">
        <v>869</v>
      </c>
    </row>
    <row r="9" spans="1:14" ht="15" customHeight="1">
      <c r="A9" s="4" t="s">
        <v>92</v>
      </c>
      <c r="B9" s="4" t="s">
        <v>93</v>
      </c>
      <c r="C9" s="4" t="s">
        <v>94</v>
      </c>
      <c r="D9" s="8" t="s">
        <v>586</v>
      </c>
      <c r="E9" s="4" t="s">
        <v>8</v>
      </c>
      <c r="F9" s="8">
        <v>50</v>
      </c>
      <c r="G9" s="8">
        <v>0.85</v>
      </c>
      <c r="H9" s="8">
        <f t="shared" si="0"/>
        <v>42.5</v>
      </c>
      <c r="I9" s="8">
        <v>0</v>
      </c>
      <c r="J9" s="8">
        <f t="shared" si="1"/>
        <v>0</v>
      </c>
      <c r="K9" s="5">
        <v>39639</v>
      </c>
      <c r="L9" s="5">
        <v>41547</v>
      </c>
      <c r="M9" s="5"/>
      <c r="N9" s="43" t="s">
        <v>870</v>
      </c>
    </row>
    <row r="10" spans="1:14" ht="15" customHeight="1">
      <c r="A10" s="4" t="s">
        <v>113</v>
      </c>
      <c r="B10" s="4" t="s">
        <v>20</v>
      </c>
      <c r="C10" s="4" t="s">
        <v>114</v>
      </c>
      <c r="D10" s="8" t="s">
        <v>585</v>
      </c>
      <c r="E10" s="4" t="s">
        <v>8</v>
      </c>
      <c r="F10" s="8">
        <v>47.7</v>
      </c>
      <c r="G10" s="8">
        <v>0.29</v>
      </c>
      <c r="H10" s="8">
        <f t="shared" si="0"/>
        <v>13.833</v>
      </c>
      <c r="I10" s="8">
        <v>0.14</v>
      </c>
      <c r="J10" s="8">
        <f t="shared" si="1"/>
        <v>6.678000000000001</v>
      </c>
      <c r="K10" s="5">
        <v>38834</v>
      </c>
      <c r="L10" s="5">
        <v>42004</v>
      </c>
      <c r="M10" s="5"/>
      <c r="N10" s="43" t="s">
        <v>871</v>
      </c>
    </row>
    <row r="11" spans="1:14" ht="15" customHeight="1">
      <c r="A11" s="4" t="s">
        <v>75</v>
      </c>
      <c r="B11" s="4" t="s">
        <v>20</v>
      </c>
      <c r="C11" s="4" t="s">
        <v>76</v>
      </c>
      <c r="D11" s="8" t="s">
        <v>585</v>
      </c>
      <c r="E11" s="4" t="s">
        <v>8</v>
      </c>
      <c r="F11" s="8">
        <v>2.73</v>
      </c>
      <c r="G11" s="8">
        <v>0</v>
      </c>
      <c r="H11" s="8">
        <f t="shared" si="0"/>
        <v>0</v>
      </c>
      <c r="I11" s="8">
        <v>0.67</v>
      </c>
      <c r="J11" s="8">
        <f t="shared" si="1"/>
        <v>1.8291000000000002</v>
      </c>
      <c r="K11" s="5">
        <v>40004</v>
      </c>
      <c r="L11" s="5">
        <v>41582</v>
      </c>
      <c r="M11" s="5"/>
      <c r="N11" s="43" t="s">
        <v>872</v>
      </c>
    </row>
    <row r="12" spans="1:14" ht="15" customHeight="1">
      <c r="A12" s="4" t="s">
        <v>19</v>
      </c>
      <c r="B12" s="4" t="s">
        <v>20</v>
      </c>
      <c r="C12" s="4" t="s">
        <v>21</v>
      </c>
      <c r="D12" s="8" t="s">
        <v>585</v>
      </c>
      <c r="E12" s="4" t="s">
        <v>8</v>
      </c>
      <c r="F12" s="8">
        <v>28.9</v>
      </c>
      <c r="G12" s="8">
        <v>0</v>
      </c>
      <c r="H12" s="8">
        <f t="shared" si="0"/>
        <v>0</v>
      </c>
      <c r="I12" s="8">
        <v>0.8</v>
      </c>
      <c r="J12" s="8">
        <f t="shared" si="1"/>
        <v>23.12</v>
      </c>
      <c r="K12" s="5">
        <v>40897</v>
      </c>
      <c r="L12" s="5">
        <v>42735</v>
      </c>
      <c r="M12" s="5"/>
      <c r="N12" s="43" t="s">
        <v>874</v>
      </c>
    </row>
    <row r="13" spans="1:255" s="9" customFormat="1" ht="15" customHeight="1">
      <c r="A13" s="4" t="s">
        <v>33</v>
      </c>
      <c r="B13" s="4" t="s">
        <v>20</v>
      </c>
      <c r="C13" s="4" t="s">
        <v>34</v>
      </c>
      <c r="D13" s="8" t="s">
        <v>585</v>
      </c>
      <c r="E13" s="4" t="s">
        <v>8</v>
      </c>
      <c r="F13" s="8">
        <v>36</v>
      </c>
      <c r="G13" s="8">
        <v>0.5</v>
      </c>
      <c r="H13" s="8">
        <f t="shared" si="0"/>
        <v>18</v>
      </c>
      <c r="I13" s="8">
        <v>0</v>
      </c>
      <c r="J13" s="8">
        <f t="shared" si="1"/>
        <v>0</v>
      </c>
      <c r="K13" s="5">
        <v>40724</v>
      </c>
      <c r="L13" s="4" t="s">
        <v>148</v>
      </c>
      <c r="M13" s="4"/>
      <c r="N13" s="43" t="s">
        <v>873</v>
      </c>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row>
    <row r="14" spans="1:14" ht="15" customHeight="1">
      <c r="A14" s="4" t="s">
        <v>85</v>
      </c>
      <c r="B14" s="4" t="s">
        <v>86</v>
      </c>
      <c r="C14" s="4" t="s">
        <v>87</v>
      </c>
      <c r="D14" s="8" t="s">
        <v>585</v>
      </c>
      <c r="E14" s="4" t="s">
        <v>8</v>
      </c>
      <c r="F14" s="8">
        <v>25</v>
      </c>
      <c r="G14" s="8">
        <v>0</v>
      </c>
      <c r="H14" s="8">
        <f t="shared" si="0"/>
        <v>0</v>
      </c>
      <c r="I14" s="8">
        <v>0.21</v>
      </c>
      <c r="J14" s="8">
        <f t="shared" si="1"/>
        <v>5.25</v>
      </c>
      <c r="K14" s="5">
        <v>39973</v>
      </c>
      <c r="L14" s="5">
        <v>41273</v>
      </c>
      <c r="M14" s="5"/>
      <c r="N14" s="43" t="s">
        <v>876</v>
      </c>
    </row>
    <row r="15" spans="1:14" ht="15" customHeight="1">
      <c r="A15" s="6" t="s">
        <v>303</v>
      </c>
      <c r="B15" s="4" t="s">
        <v>86</v>
      </c>
      <c r="C15" s="11" t="s">
        <v>304</v>
      </c>
      <c r="D15" s="8" t="s">
        <v>585</v>
      </c>
      <c r="E15" s="4" t="s">
        <v>159</v>
      </c>
      <c r="F15" s="8">
        <v>15</v>
      </c>
      <c r="G15" s="8">
        <v>0.67</v>
      </c>
      <c r="H15" s="8">
        <f t="shared" si="0"/>
        <v>10.05</v>
      </c>
      <c r="I15" s="8">
        <v>0</v>
      </c>
      <c r="J15" s="8">
        <f t="shared" si="1"/>
        <v>0</v>
      </c>
      <c r="K15" s="13">
        <v>39581</v>
      </c>
      <c r="L15" s="13">
        <v>40724</v>
      </c>
      <c r="M15" s="13"/>
      <c r="N15" s="43" t="s">
        <v>875</v>
      </c>
    </row>
    <row r="16" spans="1:14" ht="15" customHeight="1">
      <c r="A16" s="4" t="s">
        <v>761</v>
      </c>
      <c r="B16" s="4" t="s">
        <v>86</v>
      </c>
      <c r="C16" s="4" t="s">
        <v>762</v>
      </c>
      <c r="D16" s="8" t="s">
        <v>586</v>
      </c>
      <c r="E16" s="4" t="s">
        <v>8</v>
      </c>
      <c r="F16" s="8">
        <v>15</v>
      </c>
      <c r="G16" s="8">
        <v>0.05</v>
      </c>
      <c r="H16" s="8">
        <f t="shared" si="0"/>
        <v>0.75</v>
      </c>
      <c r="I16" s="8">
        <v>0</v>
      </c>
      <c r="J16" s="8">
        <f t="shared" si="1"/>
        <v>0</v>
      </c>
      <c r="K16" s="5">
        <v>41046</v>
      </c>
      <c r="L16" s="5" t="s">
        <v>148</v>
      </c>
      <c r="M16" s="5"/>
      <c r="N16" s="43" t="s">
        <v>877</v>
      </c>
    </row>
    <row r="17" spans="1:14" ht="15" customHeight="1">
      <c r="A17" s="6" t="s">
        <v>296</v>
      </c>
      <c r="B17" s="4" t="s">
        <v>80</v>
      </c>
      <c r="C17" s="11" t="s">
        <v>297</v>
      </c>
      <c r="D17" s="8" t="s">
        <v>585</v>
      </c>
      <c r="E17" s="4" t="s">
        <v>159</v>
      </c>
      <c r="F17" s="8">
        <v>31.5</v>
      </c>
      <c r="G17" s="8">
        <v>0.14</v>
      </c>
      <c r="H17" s="8">
        <f t="shared" si="0"/>
        <v>4.41</v>
      </c>
      <c r="I17" s="8">
        <v>0</v>
      </c>
      <c r="J17" s="8">
        <f t="shared" si="1"/>
        <v>0</v>
      </c>
      <c r="K17" s="13">
        <v>38834</v>
      </c>
      <c r="L17" s="13">
        <v>39081</v>
      </c>
      <c r="M17" s="13"/>
      <c r="N17" s="43" t="s">
        <v>878</v>
      </c>
    </row>
    <row r="18" spans="1:14" ht="15" customHeight="1">
      <c r="A18" s="4" t="s">
        <v>95</v>
      </c>
      <c r="B18" s="4" t="s">
        <v>80</v>
      </c>
      <c r="C18" s="4" t="s">
        <v>96</v>
      </c>
      <c r="D18" s="8" t="s">
        <v>586</v>
      </c>
      <c r="E18" s="4" t="s">
        <v>8</v>
      </c>
      <c r="F18" s="8">
        <v>25</v>
      </c>
      <c r="G18" s="8">
        <v>0.13</v>
      </c>
      <c r="H18" s="8">
        <f t="shared" si="0"/>
        <v>3.25</v>
      </c>
      <c r="I18" s="8">
        <v>0.13</v>
      </c>
      <c r="J18" s="8">
        <f t="shared" si="1"/>
        <v>3.25</v>
      </c>
      <c r="K18" s="5">
        <v>39623</v>
      </c>
      <c r="L18" s="5">
        <v>41729</v>
      </c>
      <c r="M18" s="5"/>
      <c r="N18" s="43" t="s">
        <v>879</v>
      </c>
    </row>
    <row r="19" spans="1:14" ht="15" customHeight="1">
      <c r="A19" s="2" t="s">
        <v>308</v>
      </c>
      <c r="B19" s="4" t="s">
        <v>306</v>
      </c>
      <c r="C19" s="11" t="s">
        <v>309</v>
      </c>
      <c r="D19" s="8" t="s">
        <v>586</v>
      </c>
      <c r="E19" s="4" t="s">
        <v>159</v>
      </c>
      <c r="F19" s="8">
        <v>5</v>
      </c>
      <c r="G19" s="8">
        <v>0.33</v>
      </c>
      <c r="H19" s="8">
        <f t="shared" si="0"/>
        <v>1.6500000000000001</v>
      </c>
      <c r="I19" s="8">
        <v>0</v>
      </c>
      <c r="J19" s="8">
        <f t="shared" si="1"/>
        <v>0</v>
      </c>
      <c r="K19" s="13">
        <v>39070</v>
      </c>
      <c r="L19" s="13" t="s">
        <v>148</v>
      </c>
      <c r="M19" s="13"/>
      <c r="N19" s="43" t="s">
        <v>880</v>
      </c>
    </row>
    <row r="20" spans="1:14" ht="15" customHeight="1">
      <c r="A20" s="6" t="s">
        <v>221</v>
      </c>
      <c r="B20" s="9" t="s">
        <v>222</v>
      </c>
      <c r="C20" s="11" t="s">
        <v>223</v>
      </c>
      <c r="D20" s="8" t="s">
        <v>585</v>
      </c>
      <c r="E20" s="9" t="s">
        <v>159</v>
      </c>
      <c r="F20" s="12">
        <v>0</v>
      </c>
      <c r="G20" s="12">
        <v>1</v>
      </c>
      <c r="H20" s="12">
        <f t="shared" si="0"/>
        <v>0</v>
      </c>
      <c r="I20" s="12">
        <v>0</v>
      </c>
      <c r="J20" s="12">
        <f t="shared" si="1"/>
        <v>0</v>
      </c>
      <c r="K20" s="13">
        <v>39015</v>
      </c>
      <c r="L20" s="13">
        <v>39447</v>
      </c>
      <c r="M20" s="13"/>
      <c r="N20" s="43" t="s">
        <v>962</v>
      </c>
    </row>
    <row r="21" spans="1:14" ht="15" customHeight="1">
      <c r="A21" s="1" t="s">
        <v>1058</v>
      </c>
      <c r="B21" s="4" t="s">
        <v>222</v>
      </c>
      <c r="C21" s="58" t="s">
        <v>1059</v>
      </c>
      <c r="D21" s="8" t="s">
        <v>586</v>
      </c>
      <c r="E21" s="4" t="s">
        <v>8</v>
      </c>
      <c r="F21" s="8">
        <v>17</v>
      </c>
      <c r="G21" s="8">
        <v>0</v>
      </c>
      <c r="H21" s="8">
        <f t="shared" si="0"/>
        <v>0</v>
      </c>
      <c r="I21" s="8">
        <v>0.2</v>
      </c>
      <c r="J21" s="8">
        <f t="shared" si="1"/>
        <v>3.4000000000000004</v>
      </c>
      <c r="K21" s="5">
        <v>41046</v>
      </c>
      <c r="L21" s="5">
        <v>43190</v>
      </c>
      <c r="M21" s="5"/>
      <c r="N21" s="51" t="s">
        <v>1060</v>
      </c>
    </row>
    <row r="22" spans="1:14" ht="15" customHeight="1">
      <c r="A22" s="7" t="s">
        <v>131</v>
      </c>
      <c r="B22" s="7" t="s">
        <v>42</v>
      </c>
      <c r="C22" s="9" t="s">
        <v>132</v>
      </c>
      <c r="D22" s="16" t="s">
        <v>586</v>
      </c>
      <c r="E22" s="7" t="s">
        <v>8</v>
      </c>
      <c r="F22" s="17">
        <v>24.56</v>
      </c>
      <c r="G22" s="17">
        <v>0.25</v>
      </c>
      <c r="H22" s="17">
        <f t="shared" si="0"/>
        <v>6.14</v>
      </c>
      <c r="I22" s="17">
        <v>0.25</v>
      </c>
      <c r="J22" s="17">
        <f t="shared" si="1"/>
        <v>6.14</v>
      </c>
      <c r="K22" s="18">
        <v>40371</v>
      </c>
      <c r="L22" s="18">
        <v>41455</v>
      </c>
      <c r="M22" s="18"/>
      <c r="N22" s="43" t="s">
        <v>1016</v>
      </c>
    </row>
    <row r="23" spans="1:14" ht="15" customHeight="1">
      <c r="A23" s="7" t="s">
        <v>55</v>
      </c>
      <c r="B23" s="7" t="s">
        <v>42</v>
      </c>
      <c r="C23" s="9" t="s">
        <v>56</v>
      </c>
      <c r="D23" s="16" t="s">
        <v>585</v>
      </c>
      <c r="E23" s="7" t="s">
        <v>8</v>
      </c>
      <c r="F23" s="17">
        <v>20</v>
      </c>
      <c r="G23" s="17">
        <v>0.22</v>
      </c>
      <c r="H23" s="17">
        <f t="shared" si="0"/>
        <v>4.4</v>
      </c>
      <c r="I23" s="17">
        <v>0.22</v>
      </c>
      <c r="J23" s="17">
        <f t="shared" si="1"/>
        <v>4.4</v>
      </c>
      <c r="K23" s="18">
        <v>40353</v>
      </c>
      <c r="L23" s="9" t="s">
        <v>148</v>
      </c>
      <c r="M23" s="9"/>
      <c r="N23" s="43" t="s">
        <v>940</v>
      </c>
    </row>
    <row r="24" spans="1:14" ht="15" customHeight="1">
      <c r="A24" s="4" t="s">
        <v>115</v>
      </c>
      <c r="B24" s="4" t="s">
        <v>31</v>
      </c>
      <c r="C24" s="4" t="s">
        <v>116</v>
      </c>
      <c r="D24" s="8" t="s">
        <v>585</v>
      </c>
      <c r="E24" s="4" t="s">
        <v>8</v>
      </c>
      <c r="F24" s="8">
        <v>150</v>
      </c>
      <c r="G24" s="8">
        <v>0.13</v>
      </c>
      <c r="H24" s="8">
        <f t="shared" si="0"/>
        <v>19.5</v>
      </c>
      <c r="I24" s="8">
        <v>0.13</v>
      </c>
      <c r="J24" s="8">
        <f t="shared" si="1"/>
        <v>19.5</v>
      </c>
      <c r="K24" s="5">
        <v>38596</v>
      </c>
      <c r="L24" s="5">
        <v>41455</v>
      </c>
      <c r="M24" s="5"/>
      <c r="N24" s="43" t="s">
        <v>795</v>
      </c>
    </row>
    <row r="25" spans="1:14" ht="15" customHeight="1">
      <c r="A25" s="6" t="s">
        <v>219</v>
      </c>
      <c r="B25" s="9" t="s">
        <v>31</v>
      </c>
      <c r="C25" s="11" t="s">
        <v>220</v>
      </c>
      <c r="D25" s="8" t="s">
        <v>585</v>
      </c>
      <c r="E25" s="9" t="s">
        <v>159</v>
      </c>
      <c r="F25" s="12">
        <v>50</v>
      </c>
      <c r="G25" s="12">
        <v>0.14</v>
      </c>
      <c r="H25" s="12">
        <f t="shared" si="0"/>
        <v>7.000000000000001</v>
      </c>
      <c r="I25" s="12">
        <v>0</v>
      </c>
      <c r="J25" s="12">
        <f t="shared" si="1"/>
        <v>0</v>
      </c>
      <c r="K25" s="13">
        <v>39560</v>
      </c>
      <c r="L25" s="14" t="s">
        <v>148</v>
      </c>
      <c r="M25" s="14"/>
      <c r="N25" s="43" t="s">
        <v>952</v>
      </c>
    </row>
    <row r="26" spans="1:14" ht="15" customHeight="1">
      <c r="A26" s="6" t="s">
        <v>339</v>
      </c>
      <c r="B26" s="9" t="s">
        <v>31</v>
      </c>
      <c r="C26" s="7" t="s">
        <v>340</v>
      </c>
      <c r="D26" s="8" t="s">
        <v>585</v>
      </c>
      <c r="E26" s="9" t="s">
        <v>8</v>
      </c>
      <c r="F26" s="12">
        <v>0</v>
      </c>
      <c r="G26" s="12">
        <v>0</v>
      </c>
      <c r="H26" s="12">
        <f t="shared" si="0"/>
        <v>0</v>
      </c>
      <c r="I26" s="12">
        <v>0.1</v>
      </c>
      <c r="J26" s="12">
        <f t="shared" si="1"/>
        <v>0</v>
      </c>
      <c r="K26" s="13">
        <v>40183</v>
      </c>
      <c r="L26" s="14">
        <v>41182</v>
      </c>
      <c r="M26" s="14"/>
      <c r="N26" s="43" t="s">
        <v>1071</v>
      </c>
    </row>
    <row r="27" spans="1:14" ht="15" customHeight="1">
      <c r="A27" s="7" t="s">
        <v>35</v>
      </c>
      <c r="B27" s="7" t="s">
        <v>31</v>
      </c>
      <c r="C27" s="7" t="s">
        <v>36</v>
      </c>
      <c r="D27" s="16" t="s">
        <v>585</v>
      </c>
      <c r="E27" s="7" t="s">
        <v>8</v>
      </c>
      <c r="F27" s="17">
        <v>30</v>
      </c>
      <c r="G27" s="17">
        <v>0</v>
      </c>
      <c r="H27" s="17">
        <f t="shared" si="0"/>
        <v>0</v>
      </c>
      <c r="I27" s="17">
        <v>0.19</v>
      </c>
      <c r="J27" s="17">
        <f t="shared" si="1"/>
        <v>5.7</v>
      </c>
      <c r="K27" s="18">
        <v>40722</v>
      </c>
      <c r="L27" s="9" t="s">
        <v>148</v>
      </c>
      <c r="M27" s="9"/>
      <c r="N27" s="43" t="s">
        <v>1065</v>
      </c>
    </row>
    <row r="28" spans="1:14" ht="15" customHeight="1">
      <c r="A28" s="1" t="s">
        <v>884</v>
      </c>
      <c r="B28" s="4" t="s">
        <v>31</v>
      </c>
      <c r="C28" s="1" t="s">
        <v>885</v>
      </c>
      <c r="D28" s="8" t="s">
        <v>586</v>
      </c>
      <c r="E28" s="4" t="s">
        <v>8</v>
      </c>
      <c r="F28" s="8">
        <v>75</v>
      </c>
      <c r="G28" s="8">
        <v>0</v>
      </c>
      <c r="H28" s="8">
        <f t="shared" si="0"/>
        <v>0</v>
      </c>
      <c r="I28" s="8">
        <v>0.4</v>
      </c>
      <c r="J28" s="8">
        <f t="shared" si="1"/>
        <v>30</v>
      </c>
      <c r="K28" s="5">
        <v>41107</v>
      </c>
      <c r="L28" s="5" t="s">
        <v>148</v>
      </c>
      <c r="M28" s="5"/>
      <c r="N28" s="43" t="s">
        <v>1057</v>
      </c>
    </row>
    <row r="29" spans="1:14" ht="15" customHeight="1">
      <c r="A29" s="6" t="s">
        <v>224</v>
      </c>
      <c r="B29" s="9" t="s">
        <v>78</v>
      </c>
      <c r="C29" s="11" t="s">
        <v>225</v>
      </c>
      <c r="D29" s="8" t="s">
        <v>585</v>
      </c>
      <c r="E29" s="9" t="s">
        <v>159</v>
      </c>
      <c r="F29" s="12">
        <v>0</v>
      </c>
      <c r="G29" s="12">
        <v>0.17</v>
      </c>
      <c r="H29" s="12">
        <f t="shared" si="0"/>
        <v>0</v>
      </c>
      <c r="I29" s="12">
        <v>0</v>
      </c>
      <c r="J29" s="12">
        <f t="shared" si="1"/>
        <v>0</v>
      </c>
      <c r="K29" s="13">
        <v>38951</v>
      </c>
      <c r="L29" s="13">
        <v>39872</v>
      </c>
      <c r="M29" s="13"/>
      <c r="N29" s="43" t="s">
        <v>963</v>
      </c>
    </row>
    <row r="30" spans="1:14" s="9" customFormat="1" ht="15" customHeight="1">
      <c r="A30" s="7" t="s">
        <v>100</v>
      </c>
      <c r="B30" s="7" t="s">
        <v>78</v>
      </c>
      <c r="C30" s="7" t="s">
        <v>101</v>
      </c>
      <c r="D30" s="16" t="s">
        <v>585</v>
      </c>
      <c r="E30" s="7" t="s">
        <v>8</v>
      </c>
      <c r="F30" s="17">
        <v>40</v>
      </c>
      <c r="G30" s="17">
        <v>0</v>
      </c>
      <c r="H30" s="17">
        <f t="shared" si="0"/>
        <v>0</v>
      </c>
      <c r="I30" s="17">
        <v>0.2</v>
      </c>
      <c r="J30" s="17">
        <f t="shared" si="1"/>
        <v>8</v>
      </c>
      <c r="K30" s="18">
        <v>39597</v>
      </c>
      <c r="L30" s="18">
        <v>41639</v>
      </c>
      <c r="M30" s="18"/>
      <c r="N30" s="43" t="s">
        <v>1076</v>
      </c>
    </row>
    <row r="31" spans="1:14" s="7" customFormat="1" ht="15" customHeight="1">
      <c r="A31" s="7" t="s">
        <v>77</v>
      </c>
      <c r="B31" s="7" t="s">
        <v>78</v>
      </c>
      <c r="C31" s="7" t="s">
        <v>79</v>
      </c>
      <c r="D31" s="16" t="s">
        <v>585</v>
      </c>
      <c r="E31" s="7" t="s">
        <v>8</v>
      </c>
      <c r="F31" s="17">
        <v>5</v>
      </c>
      <c r="G31" s="17">
        <v>0.43</v>
      </c>
      <c r="H31" s="17">
        <f t="shared" si="0"/>
        <v>2.15</v>
      </c>
      <c r="I31" s="17">
        <v>0</v>
      </c>
      <c r="J31" s="17">
        <f t="shared" si="1"/>
        <v>0</v>
      </c>
      <c r="K31" s="18">
        <v>39987</v>
      </c>
      <c r="L31" s="9" t="s">
        <v>148</v>
      </c>
      <c r="M31" s="9"/>
      <c r="N31" s="43" t="s">
        <v>946</v>
      </c>
    </row>
    <row r="32" spans="1:14" s="9" customFormat="1" ht="15" customHeight="1">
      <c r="A32" s="7" t="s">
        <v>97</v>
      </c>
      <c r="B32" s="7" t="s">
        <v>98</v>
      </c>
      <c r="C32" s="7" t="s">
        <v>99</v>
      </c>
      <c r="D32" s="16" t="s">
        <v>585</v>
      </c>
      <c r="E32" s="7" t="s">
        <v>8</v>
      </c>
      <c r="F32" s="17">
        <v>20</v>
      </c>
      <c r="G32" s="17">
        <v>0.33</v>
      </c>
      <c r="H32" s="17">
        <f t="shared" si="0"/>
        <v>6.6000000000000005</v>
      </c>
      <c r="I32" s="17">
        <v>0.17</v>
      </c>
      <c r="J32" s="17">
        <f t="shared" si="1"/>
        <v>3.4000000000000004</v>
      </c>
      <c r="K32" s="18">
        <v>39611</v>
      </c>
      <c r="L32" s="18">
        <v>41182</v>
      </c>
      <c r="M32" s="18"/>
      <c r="N32" s="43" t="s">
        <v>950</v>
      </c>
    </row>
    <row r="33" spans="1:14" s="9" customFormat="1" ht="15" customHeight="1">
      <c r="A33" s="9" t="s">
        <v>136</v>
      </c>
      <c r="B33" s="9" t="s">
        <v>46</v>
      </c>
      <c r="C33" s="11" t="s">
        <v>151</v>
      </c>
      <c r="D33" s="8" t="s">
        <v>586</v>
      </c>
      <c r="E33" s="9" t="s">
        <v>8</v>
      </c>
      <c r="F33" s="12">
        <v>54</v>
      </c>
      <c r="G33" s="12">
        <v>0.14</v>
      </c>
      <c r="H33" s="12">
        <f t="shared" si="0"/>
        <v>7.5600000000000005</v>
      </c>
      <c r="I33" s="12">
        <v>0</v>
      </c>
      <c r="J33" s="12">
        <f t="shared" si="1"/>
        <v>0</v>
      </c>
      <c r="K33" s="13">
        <v>38890</v>
      </c>
      <c r="L33" s="14">
        <v>41090</v>
      </c>
      <c r="M33" s="14"/>
      <c r="N33" s="43" t="s">
        <v>964</v>
      </c>
    </row>
    <row r="34" spans="1:14" s="7" customFormat="1" ht="15" customHeight="1">
      <c r="A34" s="6" t="s">
        <v>282</v>
      </c>
      <c r="B34" s="9" t="s">
        <v>46</v>
      </c>
      <c r="C34" s="11" t="s">
        <v>283</v>
      </c>
      <c r="D34" s="8" t="s">
        <v>585</v>
      </c>
      <c r="E34" s="9" t="s">
        <v>159</v>
      </c>
      <c r="F34" s="12">
        <v>30</v>
      </c>
      <c r="G34" s="12">
        <v>0.33</v>
      </c>
      <c r="H34" s="12">
        <f t="shared" si="0"/>
        <v>9.9</v>
      </c>
      <c r="I34" s="12">
        <v>0.17</v>
      </c>
      <c r="J34" s="12">
        <f t="shared" si="1"/>
        <v>5.1000000000000005</v>
      </c>
      <c r="K34" s="13">
        <v>39149</v>
      </c>
      <c r="L34" s="13">
        <v>40816</v>
      </c>
      <c r="M34" s="13"/>
      <c r="N34" s="43" t="s">
        <v>958</v>
      </c>
    </row>
    <row r="35" spans="1:14" s="9" customFormat="1" ht="15" customHeight="1">
      <c r="A35" s="6" t="s">
        <v>920</v>
      </c>
      <c r="B35" s="4" t="s">
        <v>261</v>
      </c>
      <c r="C35" s="11" t="s">
        <v>270</v>
      </c>
      <c r="D35" s="8" t="s">
        <v>586</v>
      </c>
      <c r="E35" s="4" t="s">
        <v>159</v>
      </c>
      <c r="F35" s="8">
        <v>20</v>
      </c>
      <c r="G35" s="8">
        <v>0.33</v>
      </c>
      <c r="H35" s="8">
        <f aca="true" t="shared" si="2" ref="H35:H66">PRODUCT(F35:G35)</f>
        <v>6.6000000000000005</v>
      </c>
      <c r="I35" s="8">
        <v>0.17</v>
      </c>
      <c r="J35" s="8">
        <f aca="true" t="shared" si="3" ref="J35:J66">PRODUCT(I35,F35)</f>
        <v>3.4000000000000004</v>
      </c>
      <c r="K35" s="13">
        <v>38671</v>
      </c>
      <c r="L35" s="13">
        <v>40724</v>
      </c>
      <c r="M35" s="13"/>
      <c r="N35" s="43" t="s">
        <v>857</v>
      </c>
    </row>
    <row r="36" spans="1:14" s="9" customFormat="1" ht="15" customHeight="1">
      <c r="A36" s="4" t="s">
        <v>918</v>
      </c>
      <c r="B36" s="4" t="s">
        <v>261</v>
      </c>
      <c r="C36" s="1" t="s">
        <v>919</v>
      </c>
      <c r="D36" s="8" t="s">
        <v>586</v>
      </c>
      <c r="E36" s="4" t="s">
        <v>8</v>
      </c>
      <c r="F36" s="8">
        <v>15</v>
      </c>
      <c r="G36" s="8">
        <v>0</v>
      </c>
      <c r="H36" s="8">
        <f t="shared" si="2"/>
        <v>0</v>
      </c>
      <c r="I36" s="8">
        <v>0</v>
      </c>
      <c r="J36" s="8">
        <f t="shared" si="3"/>
        <v>0</v>
      </c>
      <c r="K36" s="5">
        <v>39266</v>
      </c>
      <c r="L36" s="5">
        <v>41274</v>
      </c>
      <c r="M36" s="5"/>
      <c r="N36" s="43" t="s">
        <v>1135</v>
      </c>
    </row>
    <row r="37" spans="1:14" s="9" customFormat="1" ht="15" customHeight="1">
      <c r="A37" s="7" t="s">
        <v>53</v>
      </c>
      <c r="B37" s="7" t="s">
        <v>26</v>
      </c>
      <c r="C37" s="7" t="s">
        <v>54</v>
      </c>
      <c r="D37" s="16" t="s">
        <v>586</v>
      </c>
      <c r="E37" s="7" t="s">
        <v>8</v>
      </c>
      <c r="F37" s="17">
        <v>100</v>
      </c>
      <c r="G37" s="17">
        <v>0.17</v>
      </c>
      <c r="H37" s="17">
        <f t="shared" si="2"/>
        <v>17</v>
      </c>
      <c r="I37" s="17">
        <v>0.16</v>
      </c>
      <c r="J37" s="17">
        <f t="shared" si="3"/>
        <v>16</v>
      </c>
      <c r="K37" s="18">
        <v>40358</v>
      </c>
      <c r="L37" s="18">
        <v>42094</v>
      </c>
      <c r="M37" s="61" t="s">
        <v>906</v>
      </c>
      <c r="N37" s="43" t="s">
        <v>939</v>
      </c>
    </row>
    <row r="38" spans="1:14" s="9" customFormat="1" ht="15" customHeight="1">
      <c r="A38" s="7" t="s">
        <v>104</v>
      </c>
      <c r="B38" s="7" t="s">
        <v>26</v>
      </c>
      <c r="C38" s="7" t="s">
        <v>105</v>
      </c>
      <c r="D38" s="16" t="s">
        <v>586</v>
      </c>
      <c r="E38" s="7" t="s">
        <v>8</v>
      </c>
      <c r="F38" s="17">
        <v>80</v>
      </c>
      <c r="G38" s="17">
        <v>0.33</v>
      </c>
      <c r="H38" s="17">
        <f t="shared" si="2"/>
        <v>26.400000000000002</v>
      </c>
      <c r="I38" s="17">
        <v>0</v>
      </c>
      <c r="J38" s="17">
        <f t="shared" si="3"/>
        <v>0</v>
      </c>
      <c r="K38" s="18">
        <v>39259</v>
      </c>
      <c r="L38" s="18">
        <v>41455</v>
      </c>
      <c r="M38" s="61" t="s">
        <v>892</v>
      </c>
      <c r="N38" s="48" t="s">
        <v>954</v>
      </c>
    </row>
    <row r="39" spans="1:14" s="9" customFormat="1" ht="15" customHeight="1">
      <c r="A39" s="9" t="s">
        <v>253</v>
      </c>
      <c r="B39" s="9" t="s">
        <v>26</v>
      </c>
      <c r="C39" s="9" t="s">
        <v>254</v>
      </c>
      <c r="D39" s="8" t="s">
        <v>586</v>
      </c>
      <c r="E39" s="9" t="s">
        <v>159</v>
      </c>
      <c r="F39" s="12">
        <v>80</v>
      </c>
      <c r="G39" s="12">
        <v>0.16</v>
      </c>
      <c r="H39" s="12">
        <f t="shared" si="2"/>
        <v>12.8</v>
      </c>
      <c r="I39" s="12">
        <v>0</v>
      </c>
      <c r="J39" s="12">
        <f t="shared" si="3"/>
        <v>0</v>
      </c>
      <c r="K39" s="14">
        <v>39028</v>
      </c>
      <c r="L39" s="14">
        <v>40543</v>
      </c>
      <c r="M39" s="14"/>
      <c r="N39" s="43" t="s">
        <v>961</v>
      </c>
    </row>
    <row r="40" spans="1:14" s="7" customFormat="1" ht="15" customHeight="1">
      <c r="A40" s="7" t="s">
        <v>47</v>
      </c>
      <c r="B40" s="7" t="s">
        <v>26</v>
      </c>
      <c r="C40" s="7" t="s">
        <v>48</v>
      </c>
      <c r="D40" s="16" t="s">
        <v>586</v>
      </c>
      <c r="E40" s="7" t="s">
        <v>8</v>
      </c>
      <c r="F40" s="17">
        <v>55</v>
      </c>
      <c r="G40" s="17">
        <v>0.36</v>
      </c>
      <c r="H40" s="17">
        <f t="shared" si="2"/>
        <v>19.8</v>
      </c>
      <c r="I40" s="17">
        <v>0</v>
      </c>
      <c r="J40" s="17">
        <f t="shared" si="3"/>
        <v>0</v>
      </c>
      <c r="K40" s="18">
        <v>40526</v>
      </c>
      <c r="L40" s="9" t="s">
        <v>148</v>
      </c>
      <c r="M40" s="9"/>
      <c r="N40" s="43" t="s">
        <v>937</v>
      </c>
    </row>
    <row r="41" spans="1:14" s="7" customFormat="1" ht="15" customHeight="1">
      <c r="A41" s="5" t="s">
        <v>243</v>
      </c>
      <c r="B41" s="4" t="s">
        <v>30</v>
      </c>
      <c r="C41" s="4" t="s">
        <v>244</v>
      </c>
      <c r="D41" s="8" t="s">
        <v>586</v>
      </c>
      <c r="E41" s="4" t="s">
        <v>159</v>
      </c>
      <c r="F41" s="8">
        <v>6.5</v>
      </c>
      <c r="G41" s="8">
        <v>0.16</v>
      </c>
      <c r="H41" s="8">
        <f t="shared" si="2"/>
        <v>1.04</v>
      </c>
      <c r="I41" s="8">
        <v>0.17</v>
      </c>
      <c r="J41" s="8">
        <f t="shared" si="3"/>
        <v>1.105</v>
      </c>
      <c r="K41" s="5">
        <v>38638</v>
      </c>
      <c r="L41" s="5">
        <v>40086</v>
      </c>
      <c r="M41" s="5"/>
      <c r="N41" s="43" t="s">
        <v>856</v>
      </c>
    </row>
    <row r="42" spans="1:14" s="9" customFormat="1" ht="15" customHeight="1">
      <c r="A42" s="9" t="s">
        <v>249</v>
      </c>
      <c r="B42" s="9" t="s">
        <v>30</v>
      </c>
      <c r="C42" s="9" t="s">
        <v>250</v>
      </c>
      <c r="D42" s="8" t="s">
        <v>587</v>
      </c>
      <c r="E42" s="9" t="s">
        <v>159</v>
      </c>
      <c r="F42" s="12">
        <v>15.9</v>
      </c>
      <c r="G42" s="12">
        <v>0.17</v>
      </c>
      <c r="H42" s="12">
        <f t="shared" si="2"/>
        <v>2.7030000000000003</v>
      </c>
      <c r="I42" s="12">
        <v>0</v>
      </c>
      <c r="J42" s="12">
        <f t="shared" si="3"/>
        <v>0</v>
      </c>
      <c r="K42" s="14">
        <v>39590</v>
      </c>
      <c r="L42" s="14">
        <v>39903</v>
      </c>
      <c r="M42" s="14"/>
      <c r="N42" s="43" t="s">
        <v>951</v>
      </c>
    </row>
    <row r="43" spans="1:14" s="9" customFormat="1" ht="15" customHeight="1">
      <c r="A43" s="7" t="s">
        <v>102</v>
      </c>
      <c r="B43" s="7" t="s">
        <v>30</v>
      </c>
      <c r="C43" s="7" t="s">
        <v>103</v>
      </c>
      <c r="D43" s="16" t="s">
        <v>585</v>
      </c>
      <c r="E43" s="7" t="s">
        <v>8</v>
      </c>
      <c r="F43" s="17">
        <v>6.25</v>
      </c>
      <c r="G43" s="17">
        <v>0</v>
      </c>
      <c r="H43" s="17">
        <f t="shared" si="2"/>
        <v>0</v>
      </c>
      <c r="I43" s="17">
        <v>0.24</v>
      </c>
      <c r="J43" s="17">
        <f t="shared" si="3"/>
        <v>1.5</v>
      </c>
      <c r="K43" s="18">
        <v>39391</v>
      </c>
      <c r="L43" s="18">
        <v>41274</v>
      </c>
      <c r="M43" s="18"/>
      <c r="N43" s="43" t="s">
        <v>1137</v>
      </c>
    </row>
    <row r="44" spans="1:14" s="9" customFormat="1" ht="15" customHeight="1">
      <c r="A44" s="7" t="s">
        <v>138</v>
      </c>
      <c r="B44" s="10" t="s">
        <v>30</v>
      </c>
      <c r="C44" s="11" t="s">
        <v>153</v>
      </c>
      <c r="D44" s="16" t="s">
        <v>585</v>
      </c>
      <c r="E44" s="9" t="s">
        <v>8</v>
      </c>
      <c r="F44" s="17">
        <v>5</v>
      </c>
      <c r="G44" s="17">
        <v>0.46</v>
      </c>
      <c r="H44" s="17">
        <f t="shared" si="2"/>
        <v>2.3000000000000003</v>
      </c>
      <c r="I44" s="17">
        <v>0</v>
      </c>
      <c r="J44" s="17">
        <f t="shared" si="3"/>
        <v>0</v>
      </c>
      <c r="K44" s="18">
        <v>40052</v>
      </c>
      <c r="L44" s="18">
        <v>42035</v>
      </c>
      <c r="M44" s="18"/>
      <c r="N44" s="43" t="s">
        <v>944</v>
      </c>
    </row>
    <row r="45" spans="1:14" s="9" customFormat="1" ht="15" customHeight="1">
      <c r="A45" s="10" t="s">
        <v>760</v>
      </c>
      <c r="B45" s="10" t="s">
        <v>30</v>
      </c>
      <c r="C45" s="7" t="s">
        <v>681</v>
      </c>
      <c r="D45" s="16" t="s">
        <v>586</v>
      </c>
      <c r="E45" s="10" t="s">
        <v>159</v>
      </c>
      <c r="F45" s="17">
        <v>25</v>
      </c>
      <c r="G45" s="17">
        <v>0.15</v>
      </c>
      <c r="H45" s="17">
        <f t="shared" si="2"/>
        <v>3.75</v>
      </c>
      <c r="I45" s="17">
        <v>0</v>
      </c>
      <c r="J45" s="17">
        <f t="shared" si="3"/>
        <v>0</v>
      </c>
      <c r="K45" s="15">
        <v>40267</v>
      </c>
      <c r="L45" s="18">
        <v>40633</v>
      </c>
      <c r="M45" s="18"/>
      <c r="N45" s="43" t="s">
        <v>943</v>
      </c>
    </row>
    <row r="46" spans="1:14" s="9" customFormat="1" ht="15" customHeight="1">
      <c r="A46" s="7" t="s">
        <v>682</v>
      </c>
      <c r="B46" s="10" t="s">
        <v>30</v>
      </c>
      <c r="C46" s="7" t="s">
        <v>683</v>
      </c>
      <c r="D46" s="16" t="s">
        <v>586</v>
      </c>
      <c r="E46" s="10" t="s">
        <v>159</v>
      </c>
      <c r="F46" s="17">
        <v>18</v>
      </c>
      <c r="G46" s="17">
        <v>0.17</v>
      </c>
      <c r="H46" s="17">
        <f t="shared" si="2"/>
        <v>3.06</v>
      </c>
      <c r="I46" s="17">
        <v>0</v>
      </c>
      <c r="J46" s="17">
        <f t="shared" si="3"/>
        <v>0</v>
      </c>
      <c r="K46" s="18">
        <v>40722</v>
      </c>
      <c r="L46" s="18">
        <v>40923</v>
      </c>
      <c r="M46" s="18"/>
      <c r="N46" s="43" t="s">
        <v>934</v>
      </c>
    </row>
    <row r="47" spans="1:14" s="7" customFormat="1" ht="15" customHeight="1">
      <c r="A47" s="6" t="s">
        <v>322</v>
      </c>
      <c r="B47" s="9" t="s">
        <v>323</v>
      </c>
      <c r="C47" s="11" t="s">
        <v>324</v>
      </c>
      <c r="D47" s="8" t="s">
        <v>585</v>
      </c>
      <c r="E47" s="9" t="s">
        <v>159</v>
      </c>
      <c r="F47" s="12">
        <v>8.5</v>
      </c>
      <c r="G47" s="12">
        <v>0</v>
      </c>
      <c r="H47" s="12">
        <f t="shared" si="2"/>
        <v>0</v>
      </c>
      <c r="I47" s="12">
        <v>0.17</v>
      </c>
      <c r="J47" s="12">
        <f t="shared" si="3"/>
        <v>1.445</v>
      </c>
      <c r="K47" s="13">
        <v>39247</v>
      </c>
      <c r="L47" s="13">
        <v>40817</v>
      </c>
      <c r="M47" s="13"/>
      <c r="N47" s="43" t="s">
        <v>1079</v>
      </c>
    </row>
    <row r="48" spans="1:14" s="9" customFormat="1" ht="15" customHeight="1">
      <c r="A48" s="7" t="s">
        <v>686</v>
      </c>
      <c r="B48" s="4" t="s">
        <v>323</v>
      </c>
      <c r="C48" s="7" t="s">
        <v>687</v>
      </c>
      <c r="D48" s="8" t="s">
        <v>587</v>
      </c>
      <c r="E48" s="4" t="s">
        <v>159</v>
      </c>
      <c r="F48" s="8">
        <v>0.35</v>
      </c>
      <c r="G48" s="8">
        <v>0</v>
      </c>
      <c r="H48" s="8">
        <f t="shared" si="2"/>
        <v>0</v>
      </c>
      <c r="I48" s="8">
        <v>0.67</v>
      </c>
      <c r="J48" s="8">
        <f t="shared" si="3"/>
        <v>0.2345</v>
      </c>
      <c r="K48" s="5">
        <v>39569</v>
      </c>
      <c r="L48" s="5">
        <v>40482</v>
      </c>
      <c r="M48" s="5"/>
      <c r="N48" s="43" t="s">
        <v>1077</v>
      </c>
    </row>
    <row r="49" spans="1:14" s="9" customFormat="1" ht="15" customHeight="1">
      <c r="A49" s="4" t="s">
        <v>117</v>
      </c>
      <c r="B49" s="4" t="s">
        <v>118</v>
      </c>
      <c r="C49" s="4" t="s">
        <v>119</v>
      </c>
      <c r="D49" s="8" t="s">
        <v>586</v>
      </c>
      <c r="E49" s="4" t="s">
        <v>8</v>
      </c>
      <c r="F49" s="8">
        <v>30</v>
      </c>
      <c r="G49" s="8">
        <v>0.29</v>
      </c>
      <c r="H49" s="8">
        <f t="shared" si="2"/>
        <v>8.7</v>
      </c>
      <c r="I49" s="8">
        <v>0.29</v>
      </c>
      <c r="J49" s="8">
        <f t="shared" si="3"/>
        <v>8.7</v>
      </c>
      <c r="K49" s="5">
        <v>38545</v>
      </c>
      <c r="L49" s="5">
        <v>41274</v>
      </c>
      <c r="M49" s="5"/>
      <c r="N49" s="43" t="s">
        <v>794</v>
      </c>
    </row>
    <row r="50" spans="1:14" s="7" customFormat="1" ht="15" customHeight="1">
      <c r="A50" s="6" t="s">
        <v>320</v>
      </c>
      <c r="B50" s="9" t="s">
        <v>118</v>
      </c>
      <c r="C50" s="11" t="s">
        <v>321</v>
      </c>
      <c r="D50" s="8" t="s">
        <v>586</v>
      </c>
      <c r="E50" s="9" t="s">
        <v>159</v>
      </c>
      <c r="F50" s="12">
        <v>10</v>
      </c>
      <c r="G50" s="12">
        <v>0</v>
      </c>
      <c r="H50" s="12">
        <f t="shared" si="2"/>
        <v>0</v>
      </c>
      <c r="I50" s="12">
        <v>0.22</v>
      </c>
      <c r="J50" s="12">
        <f t="shared" si="3"/>
        <v>2.2</v>
      </c>
      <c r="K50" s="13">
        <v>39224</v>
      </c>
      <c r="L50" s="13">
        <v>40178</v>
      </c>
      <c r="M50" s="13"/>
      <c r="N50" s="43" t="s">
        <v>1080</v>
      </c>
    </row>
    <row r="51" spans="1:14" s="9" customFormat="1" ht="15" customHeight="1">
      <c r="A51" s="7" t="s">
        <v>791</v>
      </c>
      <c r="B51" s="10" t="s">
        <v>118</v>
      </c>
      <c r="C51" s="7" t="s">
        <v>792</v>
      </c>
      <c r="D51" s="16" t="s">
        <v>586</v>
      </c>
      <c r="E51" s="10" t="s">
        <v>8</v>
      </c>
      <c r="F51" s="17">
        <v>6</v>
      </c>
      <c r="G51" s="17">
        <v>0.25</v>
      </c>
      <c r="H51" s="17">
        <f t="shared" si="2"/>
        <v>1.5</v>
      </c>
      <c r="I51" s="17">
        <v>0.25</v>
      </c>
      <c r="J51" s="17">
        <f t="shared" si="3"/>
        <v>1.5</v>
      </c>
      <c r="K51" s="18">
        <v>41074</v>
      </c>
      <c r="L51" s="19" t="s">
        <v>148</v>
      </c>
      <c r="M51" s="19"/>
      <c r="N51" s="43" t="s">
        <v>931</v>
      </c>
    </row>
    <row r="52" spans="1:14" s="9" customFormat="1" ht="15" customHeight="1">
      <c r="A52" s="7" t="s">
        <v>73</v>
      </c>
      <c r="B52" s="7" t="s">
        <v>16</v>
      </c>
      <c r="C52" s="7" t="s">
        <v>74</v>
      </c>
      <c r="D52" s="16" t="s">
        <v>585</v>
      </c>
      <c r="E52" s="7" t="s">
        <v>8</v>
      </c>
      <c r="F52" s="17">
        <v>30</v>
      </c>
      <c r="G52" s="17">
        <v>1</v>
      </c>
      <c r="H52" s="17">
        <f t="shared" si="2"/>
        <v>30</v>
      </c>
      <c r="I52" s="17">
        <v>0</v>
      </c>
      <c r="J52" s="17">
        <f t="shared" si="3"/>
        <v>0</v>
      </c>
      <c r="K52" s="14">
        <v>40052</v>
      </c>
      <c r="L52" s="9" t="s">
        <v>148</v>
      </c>
      <c r="N52" s="43" t="s">
        <v>945</v>
      </c>
    </row>
    <row r="53" spans="1:14" s="7" customFormat="1" ht="15" customHeight="1">
      <c r="A53" s="7" t="s">
        <v>15</v>
      </c>
      <c r="B53" s="7" t="s">
        <v>16</v>
      </c>
      <c r="C53" s="7" t="s">
        <v>17</v>
      </c>
      <c r="D53" s="16" t="s">
        <v>587</v>
      </c>
      <c r="E53" s="7" t="s">
        <v>8</v>
      </c>
      <c r="F53" s="17">
        <v>80</v>
      </c>
      <c r="G53" s="17">
        <v>0.35</v>
      </c>
      <c r="H53" s="17">
        <f t="shared" si="2"/>
        <v>28</v>
      </c>
      <c r="I53" s="17">
        <v>0.1</v>
      </c>
      <c r="J53" s="17">
        <f t="shared" si="3"/>
        <v>8</v>
      </c>
      <c r="K53" s="18">
        <v>40995</v>
      </c>
      <c r="L53" s="18">
        <v>42978</v>
      </c>
      <c r="M53" s="18"/>
      <c r="N53" s="43" t="s">
        <v>933</v>
      </c>
    </row>
    <row r="54" spans="1:14" s="9" customFormat="1" ht="15" customHeight="1">
      <c r="A54" s="9" t="s">
        <v>139</v>
      </c>
      <c r="B54" s="9" t="s">
        <v>23</v>
      </c>
      <c r="C54" s="11" t="s">
        <v>154</v>
      </c>
      <c r="D54" s="8" t="s">
        <v>586</v>
      </c>
      <c r="E54" s="9" t="s">
        <v>8</v>
      </c>
      <c r="F54" s="12">
        <v>90</v>
      </c>
      <c r="G54" s="12">
        <v>0.14</v>
      </c>
      <c r="H54" s="12">
        <f t="shared" si="2"/>
        <v>12.600000000000001</v>
      </c>
      <c r="I54" s="12">
        <v>0</v>
      </c>
      <c r="J54" s="12">
        <f t="shared" si="3"/>
        <v>0</v>
      </c>
      <c r="K54" s="14">
        <v>39226</v>
      </c>
      <c r="L54" s="14">
        <v>42004</v>
      </c>
      <c r="M54" s="14"/>
      <c r="N54" s="43" t="s">
        <v>955</v>
      </c>
    </row>
    <row r="55" spans="1:14" s="7" customFormat="1" ht="15" customHeight="1">
      <c r="A55" s="6" t="s">
        <v>237</v>
      </c>
      <c r="B55" s="9" t="s">
        <v>23</v>
      </c>
      <c r="C55" s="11" t="s">
        <v>238</v>
      </c>
      <c r="D55" s="8" t="s">
        <v>586</v>
      </c>
      <c r="E55" s="9" t="s">
        <v>159</v>
      </c>
      <c r="F55" s="12">
        <v>6</v>
      </c>
      <c r="G55" s="12">
        <v>0.75</v>
      </c>
      <c r="H55" s="12">
        <f t="shared" si="2"/>
        <v>4.5</v>
      </c>
      <c r="I55" s="12">
        <v>0</v>
      </c>
      <c r="J55" s="12">
        <f t="shared" si="3"/>
        <v>0</v>
      </c>
      <c r="K55" s="13">
        <v>39952</v>
      </c>
      <c r="L55" s="13" t="s">
        <v>148</v>
      </c>
      <c r="M55" s="13"/>
      <c r="N55" s="43" t="s">
        <v>948</v>
      </c>
    </row>
    <row r="56" spans="1:14" s="7" customFormat="1" ht="15" customHeight="1">
      <c r="A56" s="9" t="s">
        <v>22</v>
      </c>
      <c r="B56" s="9" t="s">
        <v>23</v>
      </c>
      <c r="C56" s="9" t="s">
        <v>24</v>
      </c>
      <c r="D56" s="8" t="s">
        <v>585</v>
      </c>
      <c r="E56" s="9" t="s">
        <v>8</v>
      </c>
      <c r="F56" s="12">
        <v>30</v>
      </c>
      <c r="G56" s="12">
        <v>0</v>
      </c>
      <c r="H56" s="12">
        <f t="shared" si="2"/>
        <v>0</v>
      </c>
      <c r="I56" s="12">
        <v>1</v>
      </c>
      <c r="J56" s="12">
        <f t="shared" si="3"/>
        <v>30</v>
      </c>
      <c r="K56" s="14">
        <v>40897</v>
      </c>
      <c r="L56" s="14">
        <v>42794</v>
      </c>
      <c r="M56" s="87" t="s">
        <v>888</v>
      </c>
      <c r="N56" s="43" t="s">
        <v>1064</v>
      </c>
    </row>
    <row r="57" spans="1:14" s="9" customFormat="1" ht="15" customHeight="1">
      <c r="A57" s="6" t="s">
        <v>316</v>
      </c>
      <c r="B57" s="9" t="s">
        <v>200</v>
      </c>
      <c r="C57" s="11" t="s">
        <v>317</v>
      </c>
      <c r="D57" s="8" t="s">
        <v>586</v>
      </c>
      <c r="E57" s="9" t="s">
        <v>159</v>
      </c>
      <c r="F57" s="12">
        <v>10</v>
      </c>
      <c r="G57" s="12">
        <v>0</v>
      </c>
      <c r="H57" s="12">
        <f t="shared" si="2"/>
        <v>0</v>
      </c>
      <c r="I57" s="12">
        <v>0.14</v>
      </c>
      <c r="J57" s="12">
        <f t="shared" si="3"/>
        <v>1.4000000000000001</v>
      </c>
      <c r="K57" s="13">
        <v>38869</v>
      </c>
      <c r="L57" s="13">
        <v>40724</v>
      </c>
      <c r="M57" s="13"/>
      <c r="N57" s="43" t="s">
        <v>1084</v>
      </c>
    </row>
    <row r="58" spans="1:14" ht="15" customHeight="1">
      <c r="A58" s="4" t="s">
        <v>140</v>
      </c>
      <c r="B58" s="4" t="s">
        <v>51</v>
      </c>
      <c r="C58" s="11" t="s">
        <v>155</v>
      </c>
      <c r="D58" s="8" t="s">
        <v>586</v>
      </c>
      <c r="E58" s="4" t="s">
        <v>8</v>
      </c>
      <c r="F58" s="8">
        <v>30</v>
      </c>
      <c r="G58" s="8">
        <v>0.14</v>
      </c>
      <c r="H58" s="8">
        <f t="shared" si="2"/>
        <v>4.2</v>
      </c>
      <c r="I58" s="8">
        <v>0</v>
      </c>
      <c r="J58" s="8">
        <f t="shared" si="3"/>
        <v>0</v>
      </c>
      <c r="K58" s="5">
        <v>38797</v>
      </c>
      <c r="L58" s="5">
        <v>41912</v>
      </c>
      <c r="M58" s="5"/>
      <c r="N58" s="43" t="s">
        <v>861</v>
      </c>
    </row>
    <row r="59" spans="1:14" s="7" customFormat="1" ht="15" customHeight="1">
      <c r="A59" s="7" t="s">
        <v>88</v>
      </c>
      <c r="B59" s="7" t="s">
        <v>51</v>
      </c>
      <c r="C59" s="7" t="s">
        <v>89</v>
      </c>
      <c r="D59" s="16" t="s">
        <v>586</v>
      </c>
      <c r="E59" s="7" t="s">
        <v>8</v>
      </c>
      <c r="F59" s="17">
        <v>44.6</v>
      </c>
      <c r="G59" s="17">
        <v>0.15</v>
      </c>
      <c r="H59" s="17">
        <f t="shared" si="2"/>
        <v>6.69</v>
      </c>
      <c r="I59" s="17">
        <v>0.15</v>
      </c>
      <c r="J59" s="17">
        <f t="shared" si="3"/>
        <v>6.69</v>
      </c>
      <c r="K59" s="18">
        <v>39919</v>
      </c>
      <c r="L59" s="18">
        <v>41698</v>
      </c>
      <c r="M59" s="61" t="s">
        <v>887</v>
      </c>
      <c r="N59" s="43" t="s">
        <v>949</v>
      </c>
    </row>
    <row r="60" spans="1:14" s="9" customFormat="1" ht="15" customHeight="1">
      <c r="A60" s="9" t="s">
        <v>141</v>
      </c>
      <c r="B60" s="9" t="s">
        <v>51</v>
      </c>
      <c r="C60" s="9" t="s">
        <v>156</v>
      </c>
      <c r="D60" s="8" t="s">
        <v>586</v>
      </c>
      <c r="E60" s="9" t="s">
        <v>8</v>
      </c>
      <c r="F60" s="12">
        <v>30.4</v>
      </c>
      <c r="G60" s="12">
        <v>0.11</v>
      </c>
      <c r="H60" s="12">
        <f t="shared" si="2"/>
        <v>3.344</v>
      </c>
      <c r="I60" s="12">
        <v>0</v>
      </c>
      <c r="J60" s="12">
        <f t="shared" si="3"/>
        <v>0</v>
      </c>
      <c r="K60" s="14">
        <v>40267</v>
      </c>
      <c r="L60" s="14">
        <v>42185</v>
      </c>
      <c r="M60" s="14"/>
      <c r="N60" s="43" t="s">
        <v>942</v>
      </c>
    </row>
    <row r="61" spans="1:14" s="7" customFormat="1" ht="15" customHeight="1">
      <c r="A61" s="9" t="s">
        <v>50</v>
      </c>
      <c r="B61" s="9" t="s">
        <v>51</v>
      </c>
      <c r="C61" s="9" t="s">
        <v>52</v>
      </c>
      <c r="D61" s="8" t="s">
        <v>586</v>
      </c>
      <c r="E61" s="9" t="s">
        <v>8</v>
      </c>
      <c r="F61" s="12">
        <v>39</v>
      </c>
      <c r="G61" s="12">
        <v>0.3</v>
      </c>
      <c r="H61" s="12">
        <f t="shared" si="2"/>
        <v>11.7</v>
      </c>
      <c r="I61" s="12">
        <v>0.15</v>
      </c>
      <c r="J61" s="12">
        <f t="shared" si="3"/>
        <v>5.85</v>
      </c>
      <c r="K61" s="14">
        <v>40451</v>
      </c>
      <c r="L61" s="14">
        <v>41274</v>
      </c>
      <c r="M61" s="14"/>
      <c r="N61" s="43" t="s">
        <v>938</v>
      </c>
    </row>
    <row r="62" spans="1:14" s="9" customFormat="1" ht="15" customHeight="1">
      <c r="A62" s="6" t="s">
        <v>206</v>
      </c>
      <c r="B62" s="9" t="s">
        <v>207</v>
      </c>
      <c r="C62" s="11" t="s">
        <v>208</v>
      </c>
      <c r="D62" s="8" t="s">
        <v>586</v>
      </c>
      <c r="E62" s="9" t="s">
        <v>159</v>
      </c>
      <c r="F62" s="12">
        <v>7.5</v>
      </c>
      <c r="G62" s="12">
        <v>0.17</v>
      </c>
      <c r="H62" s="12">
        <f t="shared" si="2"/>
        <v>1.2750000000000001</v>
      </c>
      <c r="I62" s="12">
        <v>0</v>
      </c>
      <c r="J62" s="12">
        <f t="shared" si="3"/>
        <v>0</v>
      </c>
      <c r="K62" s="13">
        <v>39226</v>
      </c>
      <c r="L62" s="13">
        <v>39813</v>
      </c>
      <c r="M62" s="13"/>
      <c r="N62" s="43" t="s">
        <v>1134</v>
      </c>
    </row>
    <row r="63" spans="1:14" s="9" customFormat="1" ht="15" customHeight="1">
      <c r="A63" s="6" t="s">
        <v>335</v>
      </c>
      <c r="B63" s="4" t="s">
        <v>38</v>
      </c>
      <c r="C63" s="11" t="s">
        <v>336</v>
      </c>
      <c r="D63" s="8" t="s">
        <v>586</v>
      </c>
      <c r="E63" s="4" t="s">
        <v>159</v>
      </c>
      <c r="F63" s="8">
        <v>35</v>
      </c>
      <c r="G63" s="8">
        <v>0</v>
      </c>
      <c r="H63" s="8">
        <f t="shared" si="2"/>
        <v>0</v>
      </c>
      <c r="I63" s="8">
        <v>0.29</v>
      </c>
      <c r="J63" s="8">
        <f t="shared" si="3"/>
        <v>10.149999999999999</v>
      </c>
      <c r="K63" s="13">
        <v>38722</v>
      </c>
      <c r="L63" s="13">
        <v>40724</v>
      </c>
      <c r="M63" s="13"/>
      <c r="N63" s="43" t="s">
        <v>860</v>
      </c>
    </row>
    <row r="64" spans="1:14" s="9" customFormat="1" ht="15" customHeight="1">
      <c r="A64" s="7" t="s">
        <v>688</v>
      </c>
      <c r="B64" s="4" t="s">
        <v>38</v>
      </c>
      <c r="C64" s="7" t="s">
        <v>689</v>
      </c>
      <c r="D64" s="8" t="s">
        <v>586</v>
      </c>
      <c r="E64" s="4" t="s">
        <v>8</v>
      </c>
      <c r="F64" s="8">
        <v>10</v>
      </c>
      <c r="G64" s="8">
        <v>0</v>
      </c>
      <c r="H64" s="8">
        <f t="shared" si="2"/>
        <v>0</v>
      </c>
      <c r="I64" s="8">
        <v>0.29</v>
      </c>
      <c r="J64" s="8">
        <f t="shared" si="3"/>
        <v>2.9</v>
      </c>
      <c r="K64" s="5">
        <v>39252</v>
      </c>
      <c r="L64" s="5">
        <v>41364</v>
      </c>
      <c r="M64" s="5"/>
      <c r="N64" s="43" t="s">
        <v>1078</v>
      </c>
    </row>
    <row r="65" spans="1:14" s="9" customFormat="1" ht="15" customHeight="1">
      <c r="A65" s="7" t="s">
        <v>37</v>
      </c>
      <c r="B65" s="7" t="s">
        <v>38</v>
      </c>
      <c r="C65" s="7" t="s">
        <v>39</v>
      </c>
      <c r="D65" s="16" t="s">
        <v>586</v>
      </c>
      <c r="E65" s="7" t="s">
        <v>8</v>
      </c>
      <c r="F65" s="17">
        <v>20</v>
      </c>
      <c r="G65" s="17">
        <v>1</v>
      </c>
      <c r="H65" s="17">
        <f t="shared" si="2"/>
        <v>20</v>
      </c>
      <c r="I65" s="17">
        <v>0</v>
      </c>
      <c r="J65" s="17">
        <f t="shared" si="3"/>
        <v>0</v>
      </c>
      <c r="K65" s="18">
        <v>40659</v>
      </c>
      <c r="L65" s="18">
        <v>42551</v>
      </c>
      <c r="M65" s="18"/>
      <c r="N65" s="43" t="s">
        <v>935</v>
      </c>
    </row>
    <row r="66" spans="1:14" s="7" customFormat="1" ht="15" customHeight="1">
      <c r="A66" s="7" t="s">
        <v>108</v>
      </c>
      <c r="B66" s="7" t="s">
        <v>10</v>
      </c>
      <c r="C66" s="7" t="s">
        <v>109</v>
      </c>
      <c r="D66" s="16" t="s">
        <v>586</v>
      </c>
      <c r="E66" s="7" t="s">
        <v>8</v>
      </c>
      <c r="F66" s="17">
        <v>180</v>
      </c>
      <c r="G66" s="17">
        <v>0</v>
      </c>
      <c r="H66" s="17">
        <f t="shared" si="2"/>
        <v>0</v>
      </c>
      <c r="I66" s="17">
        <v>0.14</v>
      </c>
      <c r="J66" s="17">
        <f t="shared" si="3"/>
        <v>25.200000000000003</v>
      </c>
      <c r="K66" s="18">
        <v>39063</v>
      </c>
      <c r="L66" s="18">
        <v>41455</v>
      </c>
      <c r="M66" s="18"/>
      <c r="N66" s="43" t="s">
        <v>1081</v>
      </c>
    </row>
    <row r="67" spans="1:14" s="9" customFormat="1" ht="15" customHeight="1">
      <c r="A67" s="7" t="s">
        <v>81</v>
      </c>
      <c r="B67" s="7" t="s">
        <v>10</v>
      </c>
      <c r="C67" s="7" t="s">
        <v>82</v>
      </c>
      <c r="D67" s="16" t="s">
        <v>586</v>
      </c>
      <c r="E67" s="7" t="s">
        <v>8</v>
      </c>
      <c r="F67" s="17">
        <v>225</v>
      </c>
      <c r="G67" s="17">
        <v>0.61</v>
      </c>
      <c r="H67" s="17">
        <f aca="true" t="shared" si="4" ref="H67:H98">PRODUCT(F67:G67)</f>
        <v>137.25</v>
      </c>
      <c r="I67" s="17">
        <v>0</v>
      </c>
      <c r="J67" s="17">
        <f aca="true" t="shared" si="5" ref="J67:J98">PRODUCT(I67,F67)</f>
        <v>0</v>
      </c>
      <c r="K67" s="18">
        <v>39980</v>
      </c>
      <c r="L67" s="18">
        <v>42338</v>
      </c>
      <c r="M67" s="61" t="s">
        <v>893</v>
      </c>
      <c r="N67" s="43" t="s">
        <v>1140</v>
      </c>
    </row>
    <row r="68" spans="1:14" s="9" customFormat="1" ht="15" customHeight="1">
      <c r="A68" s="6" t="s">
        <v>211</v>
      </c>
      <c r="B68" s="9" t="s">
        <v>10</v>
      </c>
      <c r="C68" s="11" t="s">
        <v>212</v>
      </c>
      <c r="D68" s="8" t="s">
        <v>586</v>
      </c>
      <c r="E68" s="9" t="s">
        <v>159</v>
      </c>
      <c r="F68" s="12">
        <v>50</v>
      </c>
      <c r="G68" s="12">
        <v>0.49</v>
      </c>
      <c r="H68" s="12">
        <f t="shared" si="4"/>
        <v>24.5</v>
      </c>
      <c r="I68" s="12">
        <v>0</v>
      </c>
      <c r="J68" s="12">
        <f t="shared" si="5"/>
        <v>0</v>
      </c>
      <c r="K68" s="13">
        <v>39224</v>
      </c>
      <c r="L68" s="9" t="s">
        <v>148</v>
      </c>
      <c r="N68" s="43" t="s">
        <v>956</v>
      </c>
    </row>
    <row r="69" spans="1:14" s="7" customFormat="1" ht="15" customHeight="1">
      <c r="A69" s="7" t="s">
        <v>90</v>
      </c>
      <c r="B69" s="7" t="s">
        <v>10</v>
      </c>
      <c r="C69" s="7" t="s">
        <v>91</v>
      </c>
      <c r="D69" s="16" t="s">
        <v>586</v>
      </c>
      <c r="E69" s="7" t="s">
        <v>8</v>
      </c>
      <c r="F69" s="17">
        <v>90</v>
      </c>
      <c r="G69" s="17">
        <v>0</v>
      </c>
      <c r="H69" s="17">
        <f t="shared" si="4"/>
        <v>0</v>
      </c>
      <c r="I69" s="17">
        <v>0.25</v>
      </c>
      <c r="J69" s="17">
        <f t="shared" si="5"/>
        <v>22.5</v>
      </c>
      <c r="K69" s="18">
        <v>39721</v>
      </c>
      <c r="L69" s="9" t="s">
        <v>148</v>
      </c>
      <c r="M69" s="9"/>
      <c r="N69" s="43" t="s">
        <v>1075</v>
      </c>
    </row>
    <row r="70" spans="1:14" s="9" customFormat="1" ht="15" customHeight="1">
      <c r="A70" s="7" t="s">
        <v>83</v>
      </c>
      <c r="B70" s="7" t="s">
        <v>10</v>
      </c>
      <c r="C70" s="7" t="s">
        <v>84</v>
      </c>
      <c r="D70" s="16" t="s">
        <v>586</v>
      </c>
      <c r="E70" s="7" t="s">
        <v>8</v>
      </c>
      <c r="F70" s="17">
        <v>100</v>
      </c>
      <c r="G70" s="17">
        <v>0</v>
      </c>
      <c r="H70" s="17">
        <f t="shared" si="4"/>
        <v>0</v>
      </c>
      <c r="I70" s="17">
        <v>0.12</v>
      </c>
      <c r="J70" s="17">
        <f t="shared" si="5"/>
        <v>12</v>
      </c>
      <c r="K70" s="18">
        <v>39980</v>
      </c>
      <c r="L70" s="9" t="s">
        <v>148</v>
      </c>
      <c r="N70" s="43" t="s">
        <v>1072</v>
      </c>
    </row>
    <row r="71" spans="1:14" s="9" customFormat="1" ht="15" customHeight="1">
      <c r="A71" s="7" t="s">
        <v>9</v>
      </c>
      <c r="B71" s="7" t="s">
        <v>10</v>
      </c>
      <c r="C71" s="7" t="s">
        <v>11</v>
      </c>
      <c r="D71" s="16" t="s">
        <v>586</v>
      </c>
      <c r="E71" s="7" t="s">
        <v>8</v>
      </c>
      <c r="F71" s="17">
        <v>150</v>
      </c>
      <c r="G71" s="17">
        <v>0</v>
      </c>
      <c r="H71" s="17">
        <f t="shared" si="4"/>
        <v>0</v>
      </c>
      <c r="I71" s="17">
        <v>0.25</v>
      </c>
      <c r="J71" s="17">
        <f t="shared" si="5"/>
        <v>37.5</v>
      </c>
      <c r="K71" s="18">
        <v>41011</v>
      </c>
      <c r="L71" s="18">
        <v>43281</v>
      </c>
      <c r="M71" s="18"/>
      <c r="N71" s="43" t="s">
        <v>1062</v>
      </c>
    </row>
    <row r="72" spans="1:14" s="9" customFormat="1" ht="15" customHeight="1">
      <c r="A72" s="7" t="s">
        <v>40</v>
      </c>
      <c r="B72" s="7" t="s">
        <v>10</v>
      </c>
      <c r="C72" s="7" t="s">
        <v>41</v>
      </c>
      <c r="D72" s="16" t="s">
        <v>585</v>
      </c>
      <c r="E72" s="7" t="s">
        <v>8</v>
      </c>
      <c r="F72" s="17">
        <v>1.56</v>
      </c>
      <c r="G72" s="17">
        <v>0</v>
      </c>
      <c r="H72" s="17">
        <f t="shared" si="4"/>
        <v>0</v>
      </c>
      <c r="I72" s="17">
        <v>0.2</v>
      </c>
      <c r="J72" s="17">
        <f t="shared" si="5"/>
        <v>0.31200000000000006</v>
      </c>
      <c r="K72" s="18">
        <v>40633</v>
      </c>
      <c r="L72" s="9" t="s">
        <v>148</v>
      </c>
      <c r="N72" s="43" t="s">
        <v>1066</v>
      </c>
    </row>
    <row r="73" spans="1:14" s="9" customFormat="1" ht="15" customHeight="1">
      <c r="A73" s="6" t="s">
        <v>195</v>
      </c>
      <c r="B73" s="9" t="s">
        <v>189</v>
      </c>
      <c r="C73" s="11" t="s">
        <v>196</v>
      </c>
      <c r="D73" s="8" t="s">
        <v>585</v>
      </c>
      <c r="E73" s="9" t="s">
        <v>159</v>
      </c>
      <c r="F73" s="12">
        <v>10</v>
      </c>
      <c r="G73" s="12">
        <v>0.5</v>
      </c>
      <c r="H73" s="12">
        <f t="shared" si="4"/>
        <v>5</v>
      </c>
      <c r="I73" s="12">
        <v>0</v>
      </c>
      <c r="J73" s="12">
        <f t="shared" si="5"/>
        <v>0</v>
      </c>
      <c r="K73" s="13">
        <v>39114</v>
      </c>
      <c r="L73" s="14" t="s">
        <v>148</v>
      </c>
      <c r="M73" s="14"/>
      <c r="N73" s="43" t="s">
        <v>959</v>
      </c>
    </row>
    <row r="74" spans="1:14" s="7" customFormat="1" ht="15" customHeight="1">
      <c r="A74" s="6" t="s">
        <v>314</v>
      </c>
      <c r="B74" s="9" t="s">
        <v>189</v>
      </c>
      <c r="C74" s="11" t="s">
        <v>315</v>
      </c>
      <c r="D74" s="8" t="s">
        <v>585</v>
      </c>
      <c r="E74" s="9" t="s">
        <v>159</v>
      </c>
      <c r="F74" s="12">
        <v>6</v>
      </c>
      <c r="G74" s="12">
        <v>0</v>
      </c>
      <c r="H74" s="12">
        <f t="shared" si="4"/>
        <v>0</v>
      </c>
      <c r="I74" s="12">
        <v>0.1</v>
      </c>
      <c r="J74" s="12">
        <f t="shared" si="5"/>
        <v>0.6000000000000001</v>
      </c>
      <c r="K74" s="13">
        <v>39905</v>
      </c>
      <c r="L74" s="13">
        <v>40359</v>
      </c>
      <c r="M74" s="13"/>
      <c r="N74" s="43" t="s">
        <v>1073</v>
      </c>
    </row>
    <row r="75" spans="1:14" s="9" customFormat="1" ht="15" customHeight="1">
      <c r="A75" s="9" t="s">
        <v>312</v>
      </c>
      <c r="B75" s="9" t="s">
        <v>189</v>
      </c>
      <c r="C75" s="9" t="s">
        <v>313</v>
      </c>
      <c r="D75" s="8" t="s">
        <v>585</v>
      </c>
      <c r="E75" s="9" t="s">
        <v>8</v>
      </c>
      <c r="F75" s="12">
        <v>6</v>
      </c>
      <c r="G75" s="12">
        <v>0</v>
      </c>
      <c r="H75" s="12">
        <f t="shared" si="4"/>
        <v>0</v>
      </c>
      <c r="I75" s="12">
        <v>0.17</v>
      </c>
      <c r="J75" s="12">
        <f t="shared" si="5"/>
        <v>1.02</v>
      </c>
      <c r="K75" s="14">
        <v>40253</v>
      </c>
      <c r="L75" s="14">
        <v>40724</v>
      </c>
      <c r="M75" s="14"/>
      <c r="N75" s="43" t="s">
        <v>1070</v>
      </c>
    </row>
    <row r="76" spans="1:14" s="9" customFormat="1" ht="15" customHeight="1">
      <c r="A76" s="9" t="s">
        <v>310</v>
      </c>
      <c r="B76" s="9" t="s">
        <v>189</v>
      </c>
      <c r="C76" s="9" t="s">
        <v>311</v>
      </c>
      <c r="D76" s="8" t="s">
        <v>585</v>
      </c>
      <c r="E76" s="9" t="s">
        <v>8</v>
      </c>
      <c r="F76" s="12">
        <v>6</v>
      </c>
      <c r="G76" s="12">
        <v>0</v>
      </c>
      <c r="H76" s="12">
        <f t="shared" si="4"/>
        <v>0</v>
      </c>
      <c r="I76" s="12">
        <v>0.17</v>
      </c>
      <c r="J76" s="12">
        <f t="shared" si="5"/>
        <v>1.02</v>
      </c>
      <c r="K76" s="14">
        <v>40624</v>
      </c>
      <c r="L76" s="14">
        <v>41090</v>
      </c>
      <c r="M76" s="14"/>
      <c r="N76" s="43" t="s">
        <v>1067</v>
      </c>
    </row>
    <row r="77" spans="1:14" s="9" customFormat="1" ht="15" customHeight="1">
      <c r="A77" s="9" t="s">
        <v>65</v>
      </c>
      <c r="B77" s="9" t="s">
        <v>66</v>
      </c>
      <c r="C77" s="9" t="s">
        <v>67</v>
      </c>
      <c r="D77" s="8" t="s">
        <v>585</v>
      </c>
      <c r="E77" s="9" t="s">
        <v>8</v>
      </c>
      <c r="F77" s="12">
        <v>2.1</v>
      </c>
      <c r="G77" s="12">
        <v>0.19</v>
      </c>
      <c r="H77" s="12">
        <f t="shared" si="4"/>
        <v>0.399</v>
      </c>
      <c r="I77" s="12">
        <v>0</v>
      </c>
      <c r="J77" s="12">
        <f t="shared" si="5"/>
        <v>0</v>
      </c>
      <c r="K77" s="14">
        <v>40302</v>
      </c>
      <c r="L77" s="9" t="s">
        <v>148</v>
      </c>
      <c r="N77" s="43" t="s">
        <v>1069</v>
      </c>
    </row>
    <row r="78" spans="1:14" s="7" customFormat="1" ht="15" customHeight="1">
      <c r="A78" s="9" t="s">
        <v>110</v>
      </c>
      <c r="B78" s="9" t="s">
        <v>13</v>
      </c>
      <c r="C78" s="11" t="s">
        <v>160</v>
      </c>
      <c r="D78" s="8" t="s">
        <v>586</v>
      </c>
      <c r="E78" s="9" t="s">
        <v>8</v>
      </c>
      <c r="F78" s="12">
        <v>15</v>
      </c>
      <c r="G78" s="12">
        <v>0</v>
      </c>
      <c r="H78" s="12">
        <f t="shared" si="4"/>
        <v>0</v>
      </c>
      <c r="I78" s="12">
        <v>0.14</v>
      </c>
      <c r="J78" s="12">
        <f t="shared" si="5"/>
        <v>2.1</v>
      </c>
      <c r="K78" s="14">
        <v>39034</v>
      </c>
      <c r="L78" s="14">
        <v>41439</v>
      </c>
      <c r="M78" s="14"/>
      <c r="N78" s="43" t="s">
        <v>1082</v>
      </c>
    </row>
    <row r="79" spans="1:14" s="9" customFormat="1" ht="15" customHeight="1">
      <c r="A79" s="9" t="s">
        <v>12</v>
      </c>
      <c r="B79" s="9" t="s">
        <v>13</v>
      </c>
      <c r="C79" s="9" t="s">
        <v>14</v>
      </c>
      <c r="D79" s="8" t="s">
        <v>586</v>
      </c>
      <c r="E79" s="9" t="s">
        <v>8</v>
      </c>
      <c r="F79" s="12">
        <v>10</v>
      </c>
      <c r="G79" s="12">
        <v>0</v>
      </c>
      <c r="H79" s="12">
        <f t="shared" si="4"/>
        <v>0</v>
      </c>
      <c r="I79" s="12">
        <v>0.1</v>
      </c>
      <c r="J79" s="12">
        <f t="shared" si="5"/>
        <v>1</v>
      </c>
      <c r="K79" s="14">
        <v>40997</v>
      </c>
      <c r="L79" s="9" t="s">
        <v>148</v>
      </c>
      <c r="N79" s="43" t="s">
        <v>1063</v>
      </c>
    </row>
    <row r="80" spans="1:14" s="7" customFormat="1" ht="15" customHeight="1">
      <c r="A80" s="7" t="s">
        <v>690</v>
      </c>
      <c r="B80" s="4" t="s">
        <v>60</v>
      </c>
      <c r="C80" s="7" t="s">
        <v>691</v>
      </c>
      <c r="D80" s="8" t="s">
        <v>586</v>
      </c>
      <c r="E80" s="4" t="s">
        <v>159</v>
      </c>
      <c r="F80" s="8">
        <v>6</v>
      </c>
      <c r="G80" s="8">
        <v>0</v>
      </c>
      <c r="H80" s="8">
        <f t="shared" si="4"/>
        <v>0</v>
      </c>
      <c r="I80" s="8">
        <v>0.2</v>
      </c>
      <c r="J80" s="8">
        <f t="shared" si="5"/>
        <v>1.2000000000000002</v>
      </c>
      <c r="K80" s="5">
        <v>39003</v>
      </c>
      <c r="L80" s="5">
        <v>39813</v>
      </c>
      <c r="M80" s="5"/>
      <c r="N80" s="43" t="s">
        <v>1083</v>
      </c>
    </row>
    <row r="81" spans="1:14" s="9" customFormat="1" ht="15" customHeight="1">
      <c r="A81" s="9" t="s">
        <v>59</v>
      </c>
      <c r="B81" s="9" t="s">
        <v>60</v>
      </c>
      <c r="C81" s="9" t="s">
        <v>61</v>
      </c>
      <c r="D81" s="8" t="s">
        <v>585</v>
      </c>
      <c r="E81" s="9" t="s">
        <v>8</v>
      </c>
      <c r="F81" s="12">
        <v>20</v>
      </c>
      <c r="G81" s="12">
        <v>0</v>
      </c>
      <c r="H81" s="12">
        <f t="shared" si="4"/>
        <v>0</v>
      </c>
      <c r="I81" s="12">
        <v>0.4</v>
      </c>
      <c r="J81" s="12">
        <f t="shared" si="5"/>
        <v>8</v>
      </c>
      <c r="K81" s="14">
        <v>40336</v>
      </c>
      <c r="L81" s="14">
        <v>41578</v>
      </c>
      <c r="M81" s="14"/>
      <c r="N81" s="43" t="s">
        <v>1068</v>
      </c>
    </row>
    <row r="82" spans="1:14" s="9" customFormat="1" ht="15" customHeight="1">
      <c r="A82" s="4" t="s">
        <v>696</v>
      </c>
      <c r="B82" s="4" t="s">
        <v>697</v>
      </c>
      <c r="C82" s="4" t="s">
        <v>698</v>
      </c>
      <c r="D82" s="8" t="s">
        <v>585</v>
      </c>
      <c r="E82" s="4" t="s">
        <v>159</v>
      </c>
      <c r="F82" s="8">
        <v>0.03</v>
      </c>
      <c r="G82" s="8">
        <v>0</v>
      </c>
      <c r="H82" s="8">
        <f t="shared" si="4"/>
        <v>0</v>
      </c>
      <c r="I82" s="8">
        <v>0.25</v>
      </c>
      <c r="J82" s="8">
        <f t="shared" si="5"/>
        <v>0.0075</v>
      </c>
      <c r="K82" s="5">
        <v>38679</v>
      </c>
      <c r="L82" s="5">
        <v>40037</v>
      </c>
      <c r="M82" s="5"/>
      <c r="N82" s="43" t="s">
        <v>858</v>
      </c>
    </row>
    <row r="83" spans="1:14" s="9" customFormat="1" ht="15" customHeight="1">
      <c r="A83" s="9" t="s">
        <v>5</v>
      </c>
      <c r="B83" s="9" t="s">
        <v>6</v>
      </c>
      <c r="C83" s="9" t="s">
        <v>7</v>
      </c>
      <c r="D83" s="8" t="s">
        <v>586</v>
      </c>
      <c r="E83" s="9" t="s">
        <v>8</v>
      </c>
      <c r="F83" s="12">
        <v>0</v>
      </c>
      <c r="G83" s="12">
        <v>0</v>
      </c>
      <c r="H83" s="12">
        <f t="shared" si="4"/>
        <v>0</v>
      </c>
      <c r="I83" s="12">
        <v>0.25</v>
      </c>
      <c r="J83" s="12">
        <f t="shared" si="5"/>
        <v>0</v>
      </c>
      <c r="K83" s="14">
        <v>41012</v>
      </c>
      <c r="L83" s="9" t="s">
        <v>148</v>
      </c>
      <c r="N83" s="43" t="s">
        <v>1061</v>
      </c>
    </row>
    <row r="84" spans="1:14" s="7" customFormat="1" ht="15" customHeight="1">
      <c r="A84" s="9" t="s">
        <v>111</v>
      </c>
      <c r="B84" s="9" t="s">
        <v>71</v>
      </c>
      <c r="C84" s="9" t="s">
        <v>112</v>
      </c>
      <c r="D84" s="8" t="s">
        <v>585</v>
      </c>
      <c r="E84" s="9" t="s">
        <v>8</v>
      </c>
      <c r="F84" s="12">
        <v>6</v>
      </c>
      <c r="G84" s="12">
        <v>0</v>
      </c>
      <c r="H84" s="12">
        <f t="shared" si="4"/>
        <v>0</v>
      </c>
      <c r="I84" s="12">
        <v>0.2</v>
      </c>
      <c r="J84" s="12">
        <f t="shared" si="5"/>
        <v>1.2000000000000002</v>
      </c>
      <c r="K84" s="14">
        <v>39020</v>
      </c>
      <c r="L84" s="14">
        <v>41090</v>
      </c>
      <c r="M84" s="14"/>
      <c r="N84" s="43" t="s">
        <v>1133</v>
      </c>
    </row>
    <row r="85" spans="1:14" s="9" customFormat="1" ht="15" customHeight="1">
      <c r="A85" s="4" t="s">
        <v>694</v>
      </c>
      <c r="B85" s="4" t="s">
        <v>71</v>
      </c>
      <c r="C85" s="4" t="s">
        <v>695</v>
      </c>
      <c r="D85" s="8" t="s">
        <v>587</v>
      </c>
      <c r="E85" s="4" t="s">
        <v>159</v>
      </c>
      <c r="F85" s="8">
        <v>75</v>
      </c>
      <c r="G85" s="8">
        <v>0</v>
      </c>
      <c r="H85" s="8">
        <f t="shared" si="4"/>
        <v>0</v>
      </c>
      <c r="I85" s="8">
        <v>0.2</v>
      </c>
      <c r="J85" s="8">
        <f t="shared" si="5"/>
        <v>15</v>
      </c>
      <c r="K85" s="5">
        <v>38799</v>
      </c>
      <c r="L85" s="5">
        <v>40359</v>
      </c>
      <c r="M85" s="5"/>
      <c r="N85" s="43" t="s">
        <v>862</v>
      </c>
    </row>
    <row r="86" spans="1:14" s="9" customFormat="1" ht="15" customHeight="1">
      <c r="A86" s="7" t="s">
        <v>692</v>
      </c>
      <c r="B86" s="4" t="s">
        <v>71</v>
      </c>
      <c r="C86" s="7" t="s">
        <v>693</v>
      </c>
      <c r="D86" s="8" t="s">
        <v>587</v>
      </c>
      <c r="E86" s="4" t="s">
        <v>159</v>
      </c>
      <c r="F86" s="8">
        <v>34.4</v>
      </c>
      <c r="G86" s="8">
        <v>0</v>
      </c>
      <c r="H86" s="8">
        <f t="shared" si="4"/>
        <v>0</v>
      </c>
      <c r="I86" s="8">
        <v>0.34</v>
      </c>
      <c r="J86" s="8">
        <f t="shared" si="5"/>
        <v>11.696</v>
      </c>
      <c r="K86" s="5">
        <v>38845</v>
      </c>
      <c r="L86" s="5">
        <v>39994</v>
      </c>
      <c r="M86" s="5"/>
      <c r="N86" s="43" t="s">
        <v>1085</v>
      </c>
    </row>
    <row r="87" spans="1:14" s="9" customFormat="1" ht="15" customHeight="1">
      <c r="A87" s="7" t="s">
        <v>679</v>
      </c>
      <c r="B87" s="10" t="s">
        <v>71</v>
      </c>
      <c r="C87" s="7" t="s">
        <v>680</v>
      </c>
      <c r="D87" s="16" t="s">
        <v>587</v>
      </c>
      <c r="E87" s="10" t="s">
        <v>159</v>
      </c>
      <c r="F87" s="17">
        <v>15.8</v>
      </c>
      <c r="G87" s="17">
        <v>0.67</v>
      </c>
      <c r="H87" s="17">
        <f t="shared" si="4"/>
        <v>10.586</v>
      </c>
      <c r="I87" s="17">
        <v>0.33</v>
      </c>
      <c r="J87" s="17">
        <f t="shared" si="5"/>
        <v>5.214</v>
      </c>
      <c r="K87" s="15">
        <v>39392</v>
      </c>
      <c r="L87" s="18">
        <v>41090</v>
      </c>
      <c r="M87" s="18"/>
      <c r="N87" s="43" t="s">
        <v>953</v>
      </c>
    </row>
    <row r="88" spans="1:14" s="7" customFormat="1" ht="15" customHeight="1">
      <c r="A88" s="9" t="s">
        <v>70</v>
      </c>
      <c r="B88" s="9" t="s">
        <v>71</v>
      </c>
      <c r="C88" s="9" t="s">
        <v>72</v>
      </c>
      <c r="D88" s="8" t="s">
        <v>585</v>
      </c>
      <c r="E88" s="9" t="s">
        <v>8</v>
      </c>
      <c r="F88" s="12">
        <v>6</v>
      </c>
      <c r="G88" s="12">
        <v>0</v>
      </c>
      <c r="H88" s="12">
        <f t="shared" si="4"/>
        <v>0</v>
      </c>
      <c r="I88" s="12">
        <v>0.35</v>
      </c>
      <c r="J88" s="12">
        <f t="shared" si="5"/>
        <v>2.0999999999999996</v>
      </c>
      <c r="K88" s="14">
        <v>40116</v>
      </c>
      <c r="L88" s="9" t="s">
        <v>148</v>
      </c>
      <c r="M88" s="9"/>
      <c r="N88" s="43" t="s">
        <v>1138</v>
      </c>
    </row>
    <row r="89" spans="1:14" s="9" customFormat="1" ht="15" customHeight="1">
      <c r="A89" s="9" t="s">
        <v>43</v>
      </c>
      <c r="B89" s="9" t="s">
        <v>44</v>
      </c>
      <c r="C89" s="9" t="s">
        <v>45</v>
      </c>
      <c r="D89" s="8" t="s">
        <v>586</v>
      </c>
      <c r="E89" s="9" t="s">
        <v>8</v>
      </c>
      <c r="F89" s="12">
        <v>20</v>
      </c>
      <c r="G89" s="12">
        <v>0.16</v>
      </c>
      <c r="H89" s="12">
        <f t="shared" si="4"/>
        <v>3.2</v>
      </c>
      <c r="I89" s="12">
        <v>0.24</v>
      </c>
      <c r="J89" s="12">
        <f t="shared" si="5"/>
        <v>4.8</v>
      </c>
      <c r="K89" s="14">
        <v>40612</v>
      </c>
      <c r="L89" s="14">
        <v>42521</v>
      </c>
      <c r="M89" s="87" t="s">
        <v>891</v>
      </c>
      <c r="N89" s="48" t="s">
        <v>939</v>
      </c>
    </row>
    <row r="90" spans="1:14" s="9" customFormat="1" ht="15" customHeight="1">
      <c r="A90" s="7" t="s">
        <v>684</v>
      </c>
      <c r="B90" s="4" t="s">
        <v>44</v>
      </c>
      <c r="C90" s="7" t="s">
        <v>685</v>
      </c>
      <c r="D90" s="8" t="s">
        <v>587</v>
      </c>
      <c r="E90" s="4" t="s">
        <v>8</v>
      </c>
      <c r="F90" s="8">
        <v>2.57</v>
      </c>
      <c r="G90" s="8">
        <v>0</v>
      </c>
      <c r="H90" s="8">
        <f t="shared" si="4"/>
        <v>0</v>
      </c>
      <c r="I90" s="8">
        <v>1</v>
      </c>
      <c r="J90" s="8">
        <f t="shared" si="5"/>
        <v>2.57</v>
      </c>
      <c r="K90" s="5">
        <v>39899</v>
      </c>
      <c r="L90" s="5" t="s">
        <v>148</v>
      </c>
      <c r="M90" s="5"/>
      <c r="N90" s="43" t="s">
        <v>1074</v>
      </c>
    </row>
    <row r="91" spans="1:14" ht="15" customHeight="1">
      <c r="A91" s="9" t="s">
        <v>142</v>
      </c>
      <c r="B91" s="9" t="s">
        <v>25</v>
      </c>
      <c r="C91" s="11" t="s">
        <v>161</v>
      </c>
      <c r="D91" s="8" t="s">
        <v>586</v>
      </c>
      <c r="E91" s="9" t="s">
        <v>8</v>
      </c>
      <c r="F91" s="12">
        <v>42</v>
      </c>
      <c r="G91" s="12">
        <v>0.2</v>
      </c>
      <c r="H91" s="12">
        <f t="shared" si="4"/>
        <v>8.4</v>
      </c>
      <c r="I91" s="12">
        <v>0</v>
      </c>
      <c r="J91" s="12">
        <f t="shared" si="5"/>
        <v>0</v>
      </c>
      <c r="K91" s="14">
        <v>39196</v>
      </c>
      <c r="L91" s="14">
        <v>41486</v>
      </c>
      <c r="M91" s="14"/>
      <c r="N91" s="43" t="s">
        <v>957</v>
      </c>
    </row>
    <row r="92" spans="1:14" s="7" customFormat="1" ht="15" customHeight="1">
      <c r="A92" s="20" t="s">
        <v>583</v>
      </c>
      <c r="B92" s="20" t="s">
        <v>63</v>
      </c>
      <c r="C92" s="20" t="s">
        <v>584</v>
      </c>
      <c r="D92" s="21" t="s">
        <v>585</v>
      </c>
      <c r="E92" s="20" t="s">
        <v>159</v>
      </c>
      <c r="F92" s="21">
        <v>4.3</v>
      </c>
      <c r="G92" s="21">
        <v>0</v>
      </c>
      <c r="H92" s="21">
        <f t="shared" si="4"/>
        <v>0</v>
      </c>
      <c r="I92" s="21">
        <v>1</v>
      </c>
      <c r="J92" s="21">
        <f t="shared" si="5"/>
        <v>4.3</v>
      </c>
      <c r="K92" s="22">
        <v>39356</v>
      </c>
      <c r="L92" s="22">
        <v>40969</v>
      </c>
      <c r="M92" s="61" t="s">
        <v>924</v>
      </c>
      <c r="N92" s="48" t="s">
        <v>1136</v>
      </c>
    </row>
    <row r="93" spans="1:14" s="9" customFormat="1" ht="15" customHeight="1">
      <c r="A93" s="9" t="s">
        <v>62</v>
      </c>
      <c r="B93" s="9" t="s">
        <v>63</v>
      </c>
      <c r="C93" s="9" t="s">
        <v>64</v>
      </c>
      <c r="D93" s="8" t="s">
        <v>586</v>
      </c>
      <c r="E93" s="9" t="s">
        <v>8</v>
      </c>
      <c r="F93" s="12">
        <v>130</v>
      </c>
      <c r="G93" s="12">
        <v>0.39</v>
      </c>
      <c r="H93" s="12">
        <f t="shared" si="4"/>
        <v>50.7</v>
      </c>
      <c r="I93" s="12">
        <v>0</v>
      </c>
      <c r="J93" s="12">
        <f t="shared" si="5"/>
        <v>0</v>
      </c>
      <c r="K93" s="14">
        <v>40323</v>
      </c>
      <c r="L93" s="14">
        <v>42216</v>
      </c>
      <c r="M93" s="14"/>
      <c r="N93" s="43" t="s">
        <v>941</v>
      </c>
    </row>
    <row r="94" spans="1:14" s="9" customFormat="1" ht="15" customHeight="1">
      <c r="A94" s="4" t="s">
        <v>27</v>
      </c>
      <c r="B94" s="4" t="s">
        <v>28</v>
      </c>
      <c r="C94" s="4" t="s">
        <v>29</v>
      </c>
      <c r="D94" s="8" t="s">
        <v>585</v>
      </c>
      <c r="E94" s="4" t="s">
        <v>8</v>
      </c>
      <c r="F94" s="8">
        <v>15.5</v>
      </c>
      <c r="G94" s="8">
        <v>0</v>
      </c>
      <c r="H94" s="8">
        <f t="shared" si="4"/>
        <v>0</v>
      </c>
      <c r="I94" s="8">
        <v>0.4</v>
      </c>
      <c r="J94" s="8">
        <f t="shared" si="5"/>
        <v>6.2</v>
      </c>
      <c r="K94" s="5">
        <v>40882</v>
      </c>
      <c r="L94" s="5">
        <v>41851</v>
      </c>
      <c r="M94" s="5"/>
      <c r="N94" s="43" t="s">
        <v>868</v>
      </c>
    </row>
    <row r="95" spans="1:14" s="1" customFormat="1" ht="37.5" customHeight="1">
      <c r="A95" s="27"/>
      <c r="B95" s="3"/>
      <c r="C95" s="3"/>
      <c r="D95" s="100"/>
      <c r="E95" s="100"/>
      <c r="F95" s="3"/>
      <c r="G95" s="3"/>
      <c r="H95" s="139" t="s">
        <v>806</v>
      </c>
      <c r="I95" s="139"/>
      <c r="J95" s="139" t="s">
        <v>807</v>
      </c>
      <c r="K95" s="139"/>
      <c r="N95" s="44"/>
    </row>
    <row r="96" spans="1:11" ht="38.25" customHeight="1">
      <c r="A96" s="28"/>
      <c r="B96" s="28"/>
      <c r="C96" s="28"/>
      <c r="D96" s="28"/>
      <c r="E96" s="28"/>
      <c r="F96" s="138" t="s">
        <v>851</v>
      </c>
      <c r="G96" s="138"/>
      <c r="H96" s="33">
        <f>SUM(H3:H94)</f>
        <v>657.5500000000001</v>
      </c>
      <c r="I96" s="28"/>
      <c r="J96" s="33">
        <f>SUM(J3:J94)</f>
        <v>430.0191</v>
      </c>
      <c r="K96" s="28"/>
    </row>
    <row r="97" spans="1:11" ht="16.5" customHeight="1">
      <c r="A97" s="28"/>
      <c r="B97" s="28"/>
      <c r="C97" s="28"/>
      <c r="D97" s="28"/>
      <c r="E97" s="28"/>
      <c r="F97" s="28"/>
      <c r="G97" s="28"/>
      <c r="H97" s="26">
        <f>SUM(H96,J96)</f>
        <v>1087.5691000000002</v>
      </c>
      <c r="I97" s="28"/>
      <c r="J97" s="33"/>
      <c r="K97" s="28"/>
    </row>
    <row r="98" spans="1:11" ht="15" customHeight="1">
      <c r="A98" s="28"/>
      <c r="B98" s="28"/>
      <c r="C98" s="28"/>
      <c r="D98" s="28"/>
      <c r="E98" s="28"/>
      <c r="F98" s="28"/>
      <c r="G98" s="28"/>
      <c r="H98" s="140" t="s">
        <v>852</v>
      </c>
      <c r="I98" s="140"/>
      <c r="J98" s="140"/>
      <c r="K98" s="28"/>
    </row>
    <row r="99" spans="1:11" ht="29.25" customHeight="1">
      <c r="A99" s="28"/>
      <c r="B99" s="28"/>
      <c r="C99" s="28"/>
      <c r="D99" s="28"/>
      <c r="E99" s="28"/>
      <c r="F99" s="28"/>
      <c r="G99" s="28"/>
      <c r="H99" s="140"/>
      <c r="I99" s="140"/>
      <c r="J99" s="140"/>
      <c r="K99" s="28"/>
    </row>
    <row r="100" ht="15" customHeight="1">
      <c r="H100" s="8"/>
    </row>
  </sheetData>
  <sheetProtection formatCells="0" formatColumns="0" formatRows="0" insertColumns="0" insertRows="0" insertHyperlinks="0" sort="0"/>
  <mergeCells count="5">
    <mergeCell ref="F96:G96"/>
    <mergeCell ref="H95:I95"/>
    <mergeCell ref="J95:K95"/>
    <mergeCell ref="H98:J99"/>
    <mergeCell ref="A1:K1"/>
  </mergeCells>
  <hyperlinks>
    <hyperlink ref="N49" r:id="rId1" display="http://www.worldbank.org/projects/P090615/second-multisectoral-stihivaids-prevention-project?lang=en"/>
    <hyperlink ref="N24" r:id="rId2" display="http://www.worldbank.org/projects/P088751/drc-health-sector-rehabilitation-support-project?lang=en"/>
    <hyperlink ref="N41" r:id="rId3" display="http://www.worldbank.org/projects/P076658/lesotho-health-sector-reform-project-phase-2?lang=en"/>
    <hyperlink ref="N35" r:id="rId4" display="http://web.worldbank.org/external/projects/main?pagePK=51351038&amp;piPK=51351152&amp;theSitePK=40941&amp;projid=P088797"/>
    <hyperlink ref="N82" r:id="rId5" display="http://www.worldbank.org/projects/P100164/puntland-primary-health-services?lang=en"/>
    <hyperlink ref="N63" r:id="rId6" display="http://web.worldbank.org/external/projects/main?pagePK=51351038&amp;piPK=51351152&amp;theSitePK=40941&amp;projid=P083350"/>
    <hyperlink ref="N58" r:id="rId7" display="http://www.worldbank.org/projects/P087347/technical-vocational-education-training?lang=en"/>
    <hyperlink ref="N85" r:id="rId8" display="http://www.worldbank.org/projects/P120464/southern-sudan-umbrella-program-health-system-development?lang=en"/>
    <hyperlink ref="N4" r:id="rId9" display="http://www.worldbank.org/projects/P104523/igad-regional-hivaids-partnership-program-irapp-support-project?lang=en"/>
    <hyperlink ref="N3" r:id="rId10" display="http://www.worldbank.org/projects/P096407/abidjan-lagos-trade-transport-facilitation-project-alttfp?lang=en"/>
    <hyperlink ref="N5" r:id="rId11" display="http://www.worldbank.org/projects/P111840/municipal-health-service-strengthening-revitalizao?lang=en"/>
    <hyperlink ref="N7" r:id="rId12" display="http://www.worldbank.org/projects/P096482/benin-malaria-control-booster-program?lang=en"/>
    <hyperlink ref="N6" r:id="rId13" display="http://www.worldbank.org/projects/P096056/second-multisectoral-hivaids-control-project?lang=en"/>
    <hyperlink ref="N94" r:id="rId14" display="http://www.worldbank.org/projects/P125229/zimbabwe-health-results-based-financing?lang=en"/>
    <hyperlink ref="N8" r:id="rId15" display="http://www.worldbank.org/projects/P113202/health-system-performance?lang=en"/>
    <hyperlink ref="N9" r:id="rId16" display="http://www.worldbank.org/projects/P102299/botswana-national-hivaids-prevention-support-project?lang=en"/>
    <hyperlink ref="N10" r:id="rId17" display="http://www.worldbank.org/projects/P093987/health-sector-support-multisectoral-aids-project?lang=en"/>
    <hyperlink ref="N11" r:id="rId18" display="http://www.worldbank.org/projects/P116645/strengthening-community-participation-fight-against-female-genital-cutting-fgmc?lang=en"/>
    <hyperlink ref="N13" r:id="rId19" display="http://www.worldbank.org/projects/P125285/health-sector-support-multi-sectoral-aids-project-additional-financing?lang=en"/>
    <hyperlink ref="N12" r:id="rId20" display="http://www.worldbank.org/projects/P119917/reproductive-health-project-burkina-faso?lang=en"/>
    <hyperlink ref="N15" r:id="rId21" display="http://www.worldbank.org/projects/P109964/second-multisectoral-hivaids?lang=en"/>
    <hyperlink ref="N14" r:id="rId22" display="http://www.worldbank.org/projects/P101160/health-sector-development-support?lang=en"/>
    <hyperlink ref="N16" r:id="rId23" display="http://www.worldbank.org/projects/P129551/burundi-public-health-laboratory-networking-project?lang=en"/>
    <hyperlink ref="N17" r:id="rId24" display="http://www.worldbank.org/projects/P100965/debt-relief-grant-under-enhanced-hipc-initiative?lang=en"/>
    <hyperlink ref="N18" r:id="rId25" display="http://www.worldbank.org/projects/P104525/cameroon-health-sector-support-investment-swap?lang=en"/>
    <hyperlink ref="N19" r:id="rId26" display="http://web.worldbank.org/external/projects/main?pagePK=51351038&amp;piPK=51351152&amp;theSitePK=40941&amp;projid=P101950"/>
    <hyperlink ref="N86" r:id="rId27" display="http://www.worldbank.org/projects/P099327/fifth-population-census-sudan?lang=en"/>
    <hyperlink ref="N57" r:id="rId28" display="http://www.worldbank.org/projects/P094278/health-nutrition-support-project?lang=en"/>
    <hyperlink ref="N33" r:id="rId29" display="http://www.worldbank.org/projects/P079275/rural-capacity-building-project?lang=en"/>
    <hyperlink ref="N29" r:id="rId30" display="http://www.worldbank.org/projects/P098576/republic-congo-emergency-reintegration-program?lang=en"/>
    <hyperlink ref="N80" r:id="rId31" display="http://www.worldbank.org/projects/P103712/reproductive-child-health-phase?lang=en"/>
    <hyperlink ref="N20" r:id="rId32" display="http://www.worldbank.org/projects/P103980/central-african-republic-licus-trust-fund-grant-interim-support-hivaids-treatment?lang=en"/>
    <hyperlink ref="N84" r:id="rId33" display="http://www.worldbank.org/projects/P098483/sudan-multi-donor-trust-fund-decentralized-health-system-development-project?lang=en"/>
    <hyperlink ref="N39" r:id="rId34" display="http://www.worldbank.org/projects/P087479/education-sector-support-program?lang=en"/>
    <hyperlink ref="N78" r:id="rId35" display="http://www.worldbank.org/projects/P097181/nutrition-enhancement-program-ii?lang=en"/>
    <hyperlink ref="N66" r:id="rId36" display="http://www.worldbank.org/projects/P097921/malaria-control-booster-project?lang=en"/>
    <hyperlink ref="N73" r:id="rId37" display="http://www.worldbank.org/projects/P104189/multi-sectoral-hivaids-project-additional-financing?lang=en"/>
    <hyperlink ref="N34" r:id="rId38" display="http://www.worldbank.org/projects/P098031/second-multi-sectoral-hivaids-project?lang=en"/>
    <hyperlink ref="N91" r:id="rId39" display="http://www.worldbank.org/projects/P102262/zanzibar-basic-education-improvement-project?lang=en"/>
    <hyperlink ref="N50" r:id="rId40" display="http://www.worldbank.org/projects/P103606/madagascar-sustainable-health-system-development-project?lang=en"/>
    <hyperlink ref="N68" r:id="rId41" display="http://www.worldbank.org/projects/P105097/nigeria-hivaids-additional-financing?lang=en"/>
    <hyperlink ref="N54" r:id="rId42" display="http://www.worldbank.org/projects/P090075/second-transport-sector-project?lang=en"/>
    <hyperlink ref="N62" r:id="rId43" display="http://www.worldbank.org/projects/P086875/education-training-sector-improvement-program-etsip?lang=en"/>
    <hyperlink ref="N47" r:id="rId44" display="http://www.worldbank.org/projects/P105282/health-systems-reconstruction?lang=en"/>
    <hyperlink ref="N64" r:id="rId45" display="http://www.worldbank.org/projects/P096198/multi-sector-demographic-project?lang=en"/>
    <hyperlink ref="N36" r:id="rId46" display="http://www.worldbank.org/projects/P101852/health-insurance-project?lang=en"/>
    <hyperlink ref="N43" r:id="rId47" display="http://www.worldbank.org/projects/P104403/lesotho-new-hospital-ppp?lang=en"/>
    <hyperlink ref="N87" r:id="rId48" display="http://www.worldbank.org/projects/P106927/south-sudan-mdtf-hivaids-project?lang=en"/>
    <hyperlink ref="N25" r:id="rId49" display="http://www.worldbank.org/projects/P105729/drc-emergency-demobilization-reintegration-additional-financing?lang=en"/>
    <hyperlink ref="N48" r:id="rId50" display="http://www.worldbank.org/projects/P109827/pilot-project-strengthen-sexual-reproductive-health-rights-war-affected-vulnerable-youth-liberia?lang=en"/>
    <hyperlink ref="N42" r:id="rId51" display="http://www.worldbank.org/projects/P102302/poverty-reduction-support-credit?lang=en"/>
    <hyperlink ref="N30" r:id="rId52" display="http://www.worldbank.org/projects/P106851/health-sector-services-development?lang=en"/>
    <hyperlink ref="N32" r:id="rId53" display="http://www.worldbank.org/projects/P071631/emergency-multi-sector-hivaids-project?lang=en"/>
    <hyperlink ref="N69" r:id="rId54" display="http://www.worldbank.org/projects/P110697/second-health-systems-development-ii-additional-financing?lang=en"/>
    <hyperlink ref="N90" r:id="rId55" display="http://www.worldbank.org/projects/P131548/delivering-maternal-child-health-care-vulnerable-populations-swaziland?lang=en"/>
    <hyperlink ref="N74" r:id="rId56" display="http://www.worldbank.org/projects/P106834/rw-first-community-living-standards-grant?lang=en"/>
    <hyperlink ref="N55" r:id="rId57" display="http://www.worldbank.org/projects/P115491/ml-hivaids-map-additional-financing?lang=en"/>
    <hyperlink ref="N70" r:id="rId58" display="http://www.worldbank.org/projects/P115036/malaria-control-booster-project-additional-financing?lang=en"/>
    <hyperlink ref="N31" r:id="rId59" display="http://www.worldbank.org/projects/P116637/hivaids-health-additional-financing?lang=en"/>
    <hyperlink ref="N44" r:id="rId60" display="http://www.worldbank.org/projects/P107375/lesotho-hiv-aids-technical-assistance-project?lang=en"/>
    <hyperlink ref="N52" r:id="rId61" display="http://www.worldbank.org/projects/P107545/map-additional-financing?lang=en"/>
    <hyperlink ref="N88" r:id="rId62" display="http://www.worldbank.org/projects/P117274/additional-financing-north-sudan-decentralized-health-system-development-project?lang=en"/>
    <hyperlink ref="N26" r:id="rId63" display="http://www.worldbank.org/projects/P117558/addressing-sexual-gender-based-violence-south-kivu?lang=en"/>
    <hyperlink ref="N75" r:id="rId64" display="http://www.worldbank.org/projects/P117758/rwanda-second-community-living-standards-grant?lang=en"/>
    <hyperlink ref="N45" r:id="rId65" display="http://www.worldbank.org/projects/P112817/ls--2nd-poverty-reduction-support-credit?lang=en"/>
    <hyperlink ref="N60" r:id="rId66" display="http://www.worldbank.org/projects/P107311/national-decentralized-planning-finance-program?lang=en"/>
    <hyperlink ref="N77" r:id="rId67" display="http://www.worldbank.org/projects/P113113/social-sector-support-additional-financing?lang=en"/>
    <hyperlink ref="N93" r:id="rId68" display="http://www.worldbank.org/projects/P115563/uganda-health-systems-strengthening-project?lang=en"/>
    <hyperlink ref="N81" r:id="rId69" display="http://www.worldbank.org/projects/P110535/reproductive-child-health-project-phase-2?lang=en"/>
    <hyperlink ref="N23" r:id="rId70" display="http://www.worldbank.org/projects/P105724/population-hiv-aids-additional-financing?lang=en"/>
    <hyperlink ref="N89" r:id="rId71" display="http://www.worldbank.org/projects/P074091/health-sector-support?lang=en"/>
    <hyperlink ref="N22" r:id="rId72" display="http://www.worldbank.org/projects/P072226/second-population-aids-project?lang=en"/>
    <hyperlink ref="N61" r:id="rId73" display="http://www.worldbank.org/projects/P121060/health-commodity-security-project?lang=en"/>
    <hyperlink ref="N40" r:id="rId74" display="http://www.worldbank.org/projects/P122491/ke-total-war-against-hiv-aids-towa-additional-financing?lang=en"/>
    <hyperlink ref="N76" r:id="rId75" display="http://www.worldbank.org/projects/P122157/rwanda-third-community-living-standards-grant?lang=en"/>
    <hyperlink ref="N72" r:id="rId76" display="http://www.worldbank.org/projects/P121415/community-health-systems-strenghtening-malaria-control-anambra-akwa-ibom-nigeria?lang=en"/>
    <hyperlink ref="N65" r:id="rId77" display="http://www.worldbank.org/projects/P116167/hivaids-support-project-2?lang=en"/>
    <hyperlink ref="N27" r:id="rId78" display="http://www.worldbank.org/projects/P125677/drc-polio-control-additional-financing-health-sector-rehab-support?lang=en"/>
    <hyperlink ref="N46" r:id="rId79" display="http://www.worldbank.org/projects/P122783/ls-third-poverty-reduction-support-credit?lang=en"/>
    <hyperlink ref="N53" r:id="rId80" display="http://www.worldbank.org/projects/P125237/malawi-nutrition-hivaids-project?lang=en"/>
    <hyperlink ref="N79" r:id="rId81" display="http://www.worldbank.org/projects/P129398/additional-financing-nutrition-enhancement-project-prn2?lang=en"/>
    <hyperlink ref="N71" r:id="rId82" display="http://www.worldbank.org/projects/P120798/nigeria-states-health-program-investment-credit?lang=en"/>
    <hyperlink ref="N83" r:id="rId83" display="http://www.worldbank.org/projects/P127187/south-sudan-health-rapid-results-project?lang=en"/>
    <hyperlink ref="N21" r:id="rId84" display="http://www.worldbank.org/projects/P119815/health-system-support-project?lang=en"/>
    <hyperlink ref="N51" r:id="rId85" display="http://www.worldbank.org/projects/P128169/second-multisectoral-stihivaids-prev-ii-additional-financing-project?lang=en"/>
    <hyperlink ref="N28" r:id="rId86" display="http://www.worldbank.org/projects/P126088/drc-additional-financing-primary-health-care?lang=en"/>
    <hyperlink ref="N56" r:id="rId87" display="http://www.worldbank.org/projects/P124054/ml-strengthening-reproductive-health?lang=en"/>
    <hyperlink ref="N37" r:id="rId88" display="http://www.worldbank.org/projects/P074091/health-sector-support?lang=en"/>
    <hyperlink ref="N67" r:id="rId89" display="http://web.worldbank.org/external/projects/main?projid=P102119&amp;theSitePK=40941&amp;piPK=51351143&amp;pagePK=51351001&amp;menuPK=51351213&amp;Type=Overview"/>
    <hyperlink ref="N59" r:id="rId90" display="http://www.worldbank.org/projects/P099930/health-service-delivery?lang=en"/>
    <hyperlink ref="N92" r:id="rId91" display="http://www.worldbank.org/projects/P104527/reproductive-health-vouchers-western-uganda?lang=en"/>
    <hyperlink ref="N38" r:id="rId92" display="http://www.worldbank.org/projects/P081712/total-war-against-hiv-aids-towa-project?lang=en"/>
  </hyperlinks>
  <printOptions/>
  <pageMargins left="0.7" right="0.7" top="0.75" bottom="0.75" header="0.3" footer="0.3"/>
  <pageSetup horizontalDpi="600" verticalDpi="600" orientation="portrait" r:id="rId94"/>
  <tableParts>
    <tablePart r:id="rId93"/>
  </tableParts>
</worksheet>
</file>

<file path=xl/worksheets/sheet3.xml><?xml version="1.0" encoding="utf-8"?>
<worksheet xmlns="http://schemas.openxmlformats.org/spreadsheetml/2006/main" xmlns:r="http://schemas.openxmlformats.org/officeDocument/2006/relationships">
  <dimension ref="A1:IU232"/>
  <sheetViews>
    <sheetView zoomScalePageLayoutView="0" workbookViewId="0" topLeftCell="A25">
      <selection activeCell="A45" sqref="A45"/>
    </sheetView>
  </sheetViews>
  <sheetFormatPr defaultColWidth="9.140625" defaultRowHeight="15" customHeight="1"/>
  <cols>
    <col min="1" max="1" width="46.8515625" style="7" customWidth="1"/>
    <col min="2" max="2" width="15.00390625" style="7" bestFit="1" customWidth="1"/>
    <col min="3" max="3" width="12.8515625" style="7" customWidth="1"/>
    <col min="4" max="4" width="8.8515625" style="7" customWidth="1"/>
    <col min="5" max="5" width="8.7109375" style="7" customWidth="1"/>
    <col min="6" max="6" width="15.28125" style="7" customWidth="1"/>
    <col min="7" max="7" width="10.57421875" style="7" customWidth="1"/>
    <col min="8" max="8" width="14.00390625" style="36" customWidth="1"/>
    <col min="9" max="9" width="10.57421875" style="7" customWidth="1"/>
    <col min="10" max="10" width="15.7109375" style="36" customWidth="1"/>
    <col min="11" max="11" width="16.00390625" style="7" customWidth="1"/>
    <col min="12" max="12" width="15.00390625" style="7" customWidth="1"/>
    <col min="13" max="13" width="31.00390625" style="54" customWidth="1"/>
    <col min="14" max="16384" width="9.140625" style="7" customWidth="1"/>
  </cols>
  <sheetData>
    <row r="1" spans="1:14" s="110" customFormat="1" ht="26.25" customHeight="1">
      <c r="A1" s="117" t="s">
        <v>1180</v>
      </c>
      <c r="N1" s="111"/>
    </row>
    <row r="2" spans="1:14" s="25" customFormat="1" ht="59.25" customHeight="1">
      <c r="A2" s="24" t="s">
        <v>0</v>
      </c>
      <c r="B2" s="24" t="s">
        <v>1</v>
      </c>
      <c r="C2" s="24" t="s">
        <v>2</v>
      </c>
      <c r="D2" s="24" t="s">
        <v>341</v>
      </c>
      <c r="E2" s="24" t="s">
        <v>796</v>
      </c>
      <c r="F2" s="24" t="s">
        <v>1172</v>
      </c>
      <c r="G2" s="24" t="s">
        <v>342</v>
      </c>
      <c r="H2" s="34" t="s">
        <v>803</v>
      </c>
      <c r="I2" s="24" t="s">
        <v>343</v>
      </c>
      <c r="J2" s="34" t="s">
        <v>802</v>
      </c>
      <c r="K2" s="24" t="s">
        <v>4</v>
      </c>
      <c r="L2" s="24" t="s">
        <v>146</v>
      </c>
      <c r="M2" s="24" t="s">
        <v>886</v>
      </c>
      <c r="N2" s="24" t="s">
        <v>932</v>
      </c>
    </row>
    <row r="3" spans="1:14" s="101" customFormat="1" ht="15" customHeight="1">
      <c r="A3" s="6" t="s">
        <v>589</v>
      </c>
      <c r="B3" s="9" t="s">
        <v>32</v>
      </c>
      <c r="C3" s="11" t="s">
        <v>167</v>
      </c>
      <c r="D3" s="8" t="s">
        <v>585</v>
      </c>
      <c r="E3" s="9" t="s">
        <v>159</v>
      </c>
      <c r="F3" s="12">
        <v>16.6</v>
      </c>
      <c r="G3" s="12">
        <v>0.33</v>
      </c>
      <c r="H3" s="35">
        <f aca="true" t="shared" si="0" ref="H3:H66">PRODUCT(F3:G3)</f>
        <v>5.478000000000001</v>
      </c>
      <c r="I3" s="12">
        <v>0</v>
      </c>
      <c r="J3" s="35">
        <f aca="true" t="shared" si="1" ref="J3:J34">PRODUCT(I3,F3)</f>
        <v>0</v>
      </c>
      <c r="K3" s="14">
        <v>37938</v>
      </c>
      <c r="L3" s="14">
        <v>39447</v>
      </c>
      <c r="M3" s="54"/>
      <c r="N3" s="56" t="s">
        <v>983</v>
      </c>
    </row>
    <row r="4" spans="1:14" s="101" customFormat="1" ht="15" customHeight="1">
      <c r="A4" s="9" t="s">
        <v>165</v>
      </c>
      <c r="B4" s="9" t="s">
        <v>32</v>
      </c>
      <c r="C4" s="9" t="s">
        <v>166</v>
      </c>
      <c r="D4" s="4" t="s">
        <v>585</v>
      </c>
      <c r="E4" s="9" t="s">
        <v>159</v>
      </c>
      <c r="F4" s="9">
        <v>59.8</v>
      </c>
      <c r="G4" s="9">
        <v>0.5</v>
      </c>
      <c r="H4" s="35">
        <f t="shared" si="0"/>
        <v>29.9</v>
      </c>
      <c r="I4" s="9">
        <v>0</v>
      </c>
      <c r="J4" s="35">
        <f t="shared" si="1"/>
        <v>0</v>
      </c>
      <c r="K4" s="14">
        <v>38155</v>
      </c>
      <c r="L4" s="14">
        <v>39721</v>
      </c>
      <c r="M4" s="54"/>
      <c r="N4" s="56" t="s">
        <v>972</v>
      </c>
    </row>
    <row r="5" spans="1:14" s="102" customFormat="1" ht="15" customHeight="1">
      <c r="A5" s="9" t="s">
        <v>164</v>
      </c>
      <c r="B5" s="9" t="s">
        <v>32</v>
      </c>
      <c r="C5" s="9" t="s">
        <v>163</v>
      </c>
      <c r="D5" s="4" t="s">
        <v>585</v>
      </c>
      <c r="E5" s="9" t="s">
        <v>159</v>
      </c>
      <c r="F5" s="9">
        <v>10</v>
      </c>
      <c r="G5" s="9">
        <v>1</v>
      </c>
      <c r="H5" s="35">
        <f t="shared" si="0"/>
        <v>10</v>
      </c>
      <c r="I5" s="9">
        <v>0</v>
      </c>
      <c r="J5" s="35">
        <f t="shared" si="1"/>
        <v>0</v>
      </c>
      <c r="K5" s="14">
        <v>38252</v>
      </c>
      <c r="L5" s="14">
        <v>40271</v>
      </c>
      <c r="M5" s="54"/>
      <c r="N5" s="56" t="s">
        <v>971</v>
      </c>
    </row>
    <row r="6" spans="1:14" s="101" customFormat="1" ht="15" customHeight="1">
      <c r="A6" s="7" t="s">
        <v>701</v>
      </c>
      <c r="B6" s="4" t="s">
        <v>32</v>
      </c>
      <c r="C6" s="7" t="s">
        <v>702</v>
      </c>
      <c r="D6" s="8" t="s">
        <v>586</v>
      </c>
      <c r="E6" s="4" t="s">
        <v>159</v>
      </c>
      <c r="F6" s="8">
        <v>20</v>
      </c>
      <c r="G6" s="8">
        <v>0.33</v>
      </c>
      <c r="H6" s="32">
        <f t="shared" si="0"/>
        <v>6.6000000000000005</v>
      </c>
      <c r="I6" s="8">
        <v>0.16</v>
      </c>
      <c r="J6" s="32">
        <f t="shared" si="1"/>
        <v>3.2</v>
      </c>
      <c r="K6" s="5">
        <v>38426</v>
      </c>
      <c r="L6" s="5">
        <v>40543</v>
      </c>
      <c r="M6" s="54"/>
      <c r="N6" s="56" t="s">
        <v>968</v>
      </c>
    </row>
    <row r="7" spans="1:14" s="101" customFormat="1" ht="15" customHeight="1">
      <c r="A7" s="7" t="s">
        <v>133</v>
      </c>
      <c r="B7" s="10" t="s">
        <v>32</v>
      </c>
      <c r="C7" s="7" t="s">
        <v>145</v>
      </c>
      <c r="D7" s="16" t="s">
        <v>585</v>
      </c>
      <c r="E7" s="10" t="s">
        <v>8</v>
      </c>
      <c r="F7" s="17">
        <v>15</v>
      </c>
      <c r="G7" s="17">
        <v>0.67</v>
      </c>
      <c r="H7" s="36">
        <f t="shared" si="0"/>
        <v>10.05</v>
      </c>
      <c r="I7" s="17">
        <v>0</v>
      </c>
      <c r="J7" s="36">
        <f t="shared" si="1"/>
        <v>0</v>
      </c>
      <c r="K7" s="18">
        <v>39261</v>
      </c>
      <c r="L7" s="18">
        <v>41090</v>
      </c>
      <c r="M7" s="54"/>
      <c r="N7" s="56" t="s">
        <v>863</v>
      </c>
    </row>
    <row r="8" spans="1:14" s="101" customFormat="1" ht="15" customHeight="1">
      <c r="A8" s="9" t="s">
        <v>68</v>
      </c>
      <c r="B8" s="9" t="s">
        <v>32</v>
      </c>
      <c r="C8" s="9" t="s">
        <v>69</v>
      </c>
      <c r="D8" s="8" t="s">
        <v>587</v>
      </c>
      <c r="E8" s="9" t="s">
        <v>8</v>
      </c>
      <c r="F8" s="12">
        <v>228</v>
      </c>
      <c r="G8" s="12">
        <v>0.03</v>
      </c>
      <c r="H8" s="35">
        <f t="shared" si="0"/>
        <v>6.84</v>
      </c>
      <c r="I8" s="12">
        <v>0</v>
      </c>
      <c r="J8" s="35">
        <f t="shared" si="1"/>
        <v>0</v>
      </c>
      <c r="K8" s="14">
        <v>40260</v>
      </c>
      <c r="L8" s="14">
        <v>42643</v>
      </c>
      <c r="M8" s="54"/>
      <c r="N8" s="56" t="s">
        <v>864</v>
      </c>
    </row>
    <row r="9" spans="1:14" s="101" customFormat="1" ht="15" customHeight="1">
      <c r="A9" s="7" t="s">
        <v>637</v>
      </c>
      <c r="B9" s="4" t="s">
        <v>57</v>
      </c>
      <c r="C9" s="7" t="s">
        <v>638</v>
      </c>
      <c r="D9" s="8" t="s">
        <v>586</v>
      </c>
      <c r="E9" s="4" t="s">
        <v>159</v>
      </c>
      <c r="F9" s="8">
        <v>19.9</v>
      </c>
      <c r="G9" s="8">
        <v>0.34</v>
      </c>
      <c r="H9" s="32">
        <f t="shared" si="0"/>
        <v>6.766</v>
      </c>
      <c r="I9" s="8">
        <v>0.33</v>
      </c>
      <c r="J9" s="32">
        <f t="shared" si="1"/>
        <v>6.567</v>
      </c>
      <c r="K9" s="5">
        <v>34100</v>
      </c>
      <c r="L9" s="5">
        <v>36525</v>
      </c>
      <c r="M9" s="54"/>
      <c r="N9" s="56" t="s">
        <v>1055</v>
      </c>
    </row>
    <row r="10" spans="1:14" s="101" customFormat="1" ht="15" customHeight="1">
      <c r="A10" s="9" t="s">
        <v>168</v>
      </c>
      <c r="B10" s="9" t="s">
        <v>57</v>
      </c>
      <c r="C10" s="9" t="s">
        <v>169</v>
      </c>
      <c r="D10" s="8" t="s">
        <v>585</v>
      </c>
      <c r="E10" s="9" t="s">
        <v>159</v>
      </c>
      <c r="F10" s="12">
        <v>33</v>
      </c>
      <c r="G10" s="12">
        <v>0.14</v>
      </c>
      <c r="H10" s="35">
        <f t="shared" si="0"/>
        <v>4.62</v>
      </c>
      <c r="I10" s="12">
        <v>0</v>
      </c>
      <c r="J10" s="35">
        <f t="shared" si="1"/>
        <v>0</v>
      </c>
      <c r="K10" s="14">
        <v>37707</v>
      </c>
      <c r="L10" s="14">
        <v>39813</v>
      </c>
      <c r="M10" s="54"/>
      <c r="N10" s="56" t="s">
        <v>992</v>
      </c>
    </row>
    <row r="11" spans="1:14" s="101" customFormat="1" ht="15" customHeight="1">
      <c r="A11" s="9" t="s">
        <v>170</v>
      </c>
      <c r="B11" s="9" t="s">
        <v>57</v>
      </c>
      <c r="C11" s="9" t="s">
        <v>171</v>
      </c>
      <c r="D11" s="8" t="s">
        <v>585</v>
      </c>
      <c r="E11" s="9" t="s">
        <v>159</v>
      </c>
      <c r="F11" s="12">
        <v>21</v>
      </c>
      <c r="G11" s="12">
        <v>0.4</v>
      </c>
      <c r="H11" s="35">
        <f t="shared" si="0"/>
        <v>8.4</v>
      </c>
      <c r="I11" s="12">
        <v>0</v>
      </c>
      <c r="J11" s="35">
        <f t="shared" si="1"/>
        <v>0</v>
      </c>
      <c r="K11" s="14">
        <v>38342</v>
      </c>
      <c r="L11" s="14">
        <v>40724</v>
      </c>
      <c r="M11" s="54"/>
      <c r="N11" s="56" t="s">
        <v>970</v>
      </c>
    </row>
    <row r="12" spans="1:14" s="101" customFormat="1" ht="15" customHeight="1">
      <c r="A12" s="9" t="s">
        <v>172</v>
      </c>
      <c r="B12" s="9" t="s">
        <v>57</v>
      </c>
      <c r="C12" s="9" t="s">
        <v>173</v>
      </c>
      <c r="D12" s="8" t="s">
        <v>587</v>
      </c>
      <c r="E12" s="9" t="s">
        <v>159</v>
      </c>
      <c r="F12" s="12">
        <v>50.7</v>
      </c>
      <c r="G12" s="12">
        <v>0.17</v>
      </c>
      <c r="H12" s="35">
        <f t="shared" si="0"/>
        <v>8.619000000000002</v>
      </c>
      <c r="I12" s="12">
        <v>0</v>
      </c>
      <c r="J12" s="35">
        <f t="shared" si="1"/>
        <v>0</v>
      </c>
      <c r="K12" s="14">
        <v>38400</v>
      </c>
      <c r="L12" s="14">
        <v>40602</v>
      </c>
      <c r="M12" s="54"/>
      <c r="N12" s="56" t="s">
        <v>969</v>
      </c>
    </row>
    <row r="13" spans="1:14" s="101" customFormat="1" ht="15" customHeight="1">
      <c r="A13" s="10" t="s">
        <v>147</v>
      </c>
      <c r="B13" s="7" t="s">
        <v>57</v>
      </c>
      <c r="C13" s="7" t="s">
        <v>58</v>
      </c>
      <c r="D13" s="16" t="s">
        <v>586</v>
      </c>
      <c r="E13" s="7" t="s">
        <v>8</v>
      </c>
      <c r="F13" s="17">
        <v>70.8</v>
      </c>
      <c r="G13" s="17">
        <v>0</v>
      </c>
      <c r="H13" s="36">
        <f t="shared" si="0"/>
        <v>0</v>
      </c>
      <c r="I13" s="17">
        <v>0.36</v>
      </c>
      <c r="J13" s="36">
        <f t="shared" si="1"/>
        <v>25.488</v>
      </c>
      <c r="K13" s="18">
        <v>40337</v>
      </c>
      <c r="L13" s="18">
        <v>42369</v>
      </c>
      <c r="M13" s="54"/>
      <c r="N13" s="56" t="s">
        <v>865</v>
      </c>
    </row>
    <row r="14" spans="1:14" s="103" customFormat="1" ht="15" customHeight="1">
      <c r="A14" s="7" t="s">
        <v>743</v>
      </c>
      <c r="B14" s="4" t="s">
        <v>18</v>
      </c>
      <c r="C14" s="7" t="s">
        <v>744</v>
      </c>
      <c r="D14" s="8" t="s">
        <v>586</v>
      </c>
      <c r="E14" s="4" t="s">
        <v>159</v>
      </c>
      <c r="F14" s="8">
        <v>18.6</v>
      </c>
      <c r="G14" s="8">
        <v>0</v>
      </c>
      <c r="H14" s="32">
        <f t="shared" si="0"/>
        <v>0</v>
      </c>
      <c r="I14" s="8">
        <v>0.15</v>
      </c>
      <c r="J14" s="32">
        <f t="shared" si="1"/>
        <v>2.79</v>
      </c>
      <c r="K14" s="5">
        <v>32665</v>
      </c>
      <c r="L14" s="5">
        <v>35703</v>
      </c>
      <c r="M14" s="54"/>
      <c r="N14" s="56" t="s">
        <v>869</v>
      </c>
    </row>
    <row r="15" spans="1:14" s="103" customFormat="1" ht="15" customHeight="1">
      <c r="A15" s="7" t="s">
        <v>713</v>
      </c>
      <c r="B15" s="4" t="s">
        <v>18</v>
      </c>
      <c r="C15" s="7" t="s">
        <v>714</v>
      </c>
      <c r="D15" s="8" t="s">
        <v>586</v>
      </c>
      <c r="E15" s="4" t="s">
        <v>159</v>
      </c>
      <c r="F15" s="8">
        <v>27.8</v>
      </c>
      <c r="G15" s="8">
        <v>0</v>
      </c>
      <c r="H15" s="32">
        <f t="shared" si="0"/>
        <v>0</v>
      </c>
      <c r="I15" s="8">
        <v>0.25</v>
      </c>
      <c r="J15" s="32">
        <f t="shared" si="1"/>
        <v>6.95</v>
      </c>
      <c r="K15" s="5">
        <v>34849</v>
      </c>
      <c r="L15" s="5">
        <v>37621</v>
      </c>
      <c r="M15" s="54"/>
      <c r="N15" s="56" t="s">
        <v>1102</v>
      </c>
    </row>
    <row r="16" spans="1:14" s="103" customFormat="1" ht="15" customHeight="1">
      <c r="A16" s="6" t="s">
        <v>193</v>
      </c>
      <c r="B16" s="9" t="s">
        <v>18</v>
      </c>
      <c r="C16" s="11" t="s">
        <v>305</v>
      </c>
      <c r="D16" s="8" t="s">
        <v>586</v>
      </c>
      <c r="E16" s="9" t="s">
        <v>159</v>
      </c>
      <c r="F16" s="12">
        <v>23</v>
      </c>
      <c r="G16" s="12">
        <v>0.33</v>
      </c>
      <c r="H16" s="35">
        <f t="shared" si="0"/>
        <v>7.590000000000001</v>
      </c>
      <c r="I16" s="12">
        <v>0</v>
      </c>
      <c r="J16" s="35">
        <f t="shared" si="1"/>
        <v>0</v>
      </c>
      <c r="K16" s="13">
        <v>37260</v>
      </c>
      <c r="L16" s="13">
        <v>38975</v>
      </c>
      <c r="M16" s="54"/>
      <c r="N16" s="56" t="s">
        <v>1010</v>
      </c>
    </row>
    <row r="17" spans="1:14" s="103" customFormat="1" ht="15" customHeight="1">
      <c r="A17" s="6" t="s">
        <v>330</v>
      </c>
      <c r="B17" s="9" t="s">
        <v>18</v>
      </c>
      <c r="C17" s="11" t="s">
        <v>331</v>
      </c>
      <c r="D17" s="8" t="s">
        <v>585</v>
      </c>
      <c r="E17" s="9" t="s">
        <v>159</v>
      </c>
      <c r="F17" s="12">
        <v>31</v>
      </c>
      <c r="G17" s="12">
        <v>0</v>
      </c>
      <c r="H17" s="35">
        <f t="shared" si="0"/>
        <v>0</v>
      </c>
      <c r="I17" s="12">
        <v>0.2</v>
      </c>
      <c r="J17" s="35">
        <f t="shared" si="1"/>
        <v>6.2</v>
      </c>
      <c r="K17" s="13">
        <v>38869</v>
      </c>
      <c r="L17" s="13">
        <v>40724</v>
      </c>
      <c r="M17" s="54"/>
      <c r="N17" s="56" t="s">
        <v>866</v>
      </c>
    </row>
    <row r="18" spans="1:14" s="103" customFormat="1" ht="15" customHeight="1">
      <c r="A18" s="7" t="s">
        <v>106</v>
      </c>
      <c r="B18" s="7" t="s">
        <v>18</v>
      </c>
      <c r="C18" s="7" t="s">
        <v>107</v>
      </c>
      <c r="D18" s="16" t="s">
        <v>586</v>
      </c>
      <c r="E18" s="7" t="s">
        <v>8</v>
      </c>
      <c r="F18" s="17">
        <v>35</v>
      </c>
      <c r="G18" s="17">
        <v>0.33</v>
      </c>
      <c r="H18" s="36">
        <f t="shared" si="0"/>
        <v>11.55</v>
      </c>
      <c r="I18" s="17">
        <v>0.17</v>
      </c>
      <c r="J18" s="36">
        <f t="shared" si="1"/>
        <v>5.95</v>
      </c>
      <c r="K18" s="18">
        <v>39177</v>
      </c>
      <c r="L18" s="19">
        <v>41090</v>
      </c>
      <c r="M18" s="54"/>
      <c r="N18" s="56" t="s">
        <v>867</v>
      </c>
    </row>
    <row r="19" spans="1:14" s="103" customFormat="1" ht="15" customHeight="1">
      <c r="A19" s="10" t="s">
        <v>144</v>
      </c>
      <c r="B19" s="10" t="s">
        <v>18</v>
      </c>
      <c r="C19" s="4" t="s">
        <v>582</v>
      </c>
      <c r="D19" s="16" t="s">
        <v>587</v>
      </c>
      <c r="E19" s="10" t="s">
        <v>8</v>
      </c>
      <c r="F19" s="17">
        <v>22.8</v>
      </c>
      <c r="G19" s="17">
        <v>0.15</v>
      </c>
      <c r="H19" s="36">
        <f t="shared" si="0"/>
        <v>3.42</v>
      </c>
      <c r="I19" s="17">
        <v>0</v>
      </c>
      <c r="J19" s="36">
        <f t="shared" si="1"/>
        <v>0</v>
      </c>
      <c r="K19" s="18">
        <v>40304</v>
      </c>
      <c r="L19" s="18">
        <v>42369</v>
      </c>
      <c r="M19" s="54" t="s">
        <v>925</v>
      </c>
      <c r="N19" s="56" t="s">
        <v>869</v>
      </c>
    </row>
    <row r="20" spans="1:14" s="103" customFormat="1" ht="15" customHeight="1">
      <c r="A20" s="7" t="s">
        <v>92</v>
      </c>
      <c r="B20" s="7" t="s">
        <v>93</v>
      </c>
      <c r="C20" s="7" t="s">
        <v>94</v>
      </c>
      <c r="D20" s="16" t="s">
        <v>586</v>
      </c>
      <c r="E20" s="7" t="s">
        <v>8</v>
      </c>
      <c r="F20" s="17">
        <v>50</v>
      </c>
      <c r="G20" s="17">
        <v>0.85</v>
      </c>
      <c r="H20" s="36">
        <f t="shared" si="0"/>
        <v>42.5</v>
      </c>
      <c r="I20" s="17">
        <v>0</v>
      </c>
      <c r="J20" s="36">
        <f t="shared" si="1"/>
        <v>0</v>
      </c>
      <c r="K20" s="18">
        <v>39639</v>
      </c>
      <c r="L20" s="18">
        <v>41547</v>
      </c>
      <c r="M20" s="54" t="s">
        <v>907</v>
      </c>
      <c r="N20" s="56" t="s">
        <v>870</v>
      </c>
    </row>
    <row r="21" spans="1:14" s="103" customFormat="1" ht="15" customHeight="1">
      <c r="A21" s="4" t="s">
        <v>755</v>
      </c>
      <c r="B21" s="4" t="s">
        <v>20</v>
      </c>
      <c r="C21" s="7" t="s">
        <v>646</v>
      </c>
      <c r="D21" s="8" t="s">
        <v>586</v>
      </c>
      <c r="E21" s="4" t="s">
        <v>159</v>
      </c>
      <c r="F21" s="8">
        <v>26.3</v>
      </c>
      <c r="G21" s="8">
        <v>0.33</v>
      </c>
      <c r="H21" s="32">
        <f t="shared" si="0"/>
        <v>8.679</v>
      </c>
      <c r="I21" s="8">
        <v>0.34</v>
      </c>
      <c r="J21" s="32">
        <f t="shared" si="1"/>
        <v>8.942</v>
      </c>
      <c r="K21" s="5">
        <v>34485</v>
      </c>
      <c r="L21" s="5">
        <v>37164</v>
      </c>
      <c r="M21" s="54"/>
      <c r="N21" s="56" t="s">
        <v>1051</v>
      </c>
    </row>
    <row r="22" spans="1:14" s="104" customFormat="1" ht="15" customHeight="1">
      <c r="A22" s="6" t="s">
        <v>273</v>
      </c>
      <c r="B22" s="9" t="s">
        <v>20</v>
      </c>
      <c r="C22" s="11" t="s">
        <v>274</v>
      </c>
      <c r="D22" s="8" t="s">
        <v>586</v>
      </c>
      <c r="E22" s="9" t="s">
        <v>159</v>
      </c>
      <c r="F22" s="12">
        <v>22</v>
      </c>
      <c r="G22" s="12">
        <v>0.29</v>
      </c>
      <c r="H22" s="35">
        <f t="shared" si="0"/>
        <v>6.38</v>
      </c>
      <c r="I22" s="12">
        <v>0.14</v>
      </c>
      <c r="J22" s="35">
        <f t="shared" si="1"/>
        <v>3.08</v>
      </c>
      <c r="K22" s="13">
        <v>37078</v>
      </c>
      <c r="L22" s="13">
        <v>39263</v>
      </c>
      <c r="M22" s="54"/>
      <c r="N22" s="56" t="s">
        <v>1018</v>
      </c>
    </row>
    <row r="23" spans="1:14" s="104" customFormat="1" ht="15" customHeight="1">
      <c r="A23" s="6" t="s">
        <v>271</v>
      </c>
      <c r="B23" s="9" t="s">
        <v>20</v>
      </c>
      <c r="C23" s="11" t="s">
        <v>272</v>
      </c>
      <c r="D23" s="8" t="s">
        <v>587</v>
      </c>
      <c r="E23" s="9" t="s">
        <v>159</v>
      </c>
      <c r="F23" s="12">
        <v>32.6</v>
      </c>
      <c r="G23" s="12">
        <v>0.13</v>
      </c>
      <c r="H23" s="35">
        <f t="shared" si="0"/>
        <v>4.238</v>
      </c>
      <c r="I23" s="12">
        <v>0</v>
      </c>
      <c r="J23" s="35">
        <f t="shared" si="1"/>
        <v>0</v>
      </c>
      <c r="K23" s="13">
        <v>37278</v>
      </c>
      <c r="L23" s="13">
        <v>40724</v>
      </c>
      <c r="M23" s="54"/>
      <c r="N23" s="56" t="s">
        <v>1007</v>
      </c>
    </row>
    <row r="24" spans="1:14" s="103" customFormat="1" ht="15" customHeight="1">
      <c r="A24" s="6" t="s">
        <v>328</v>
      </c>
      <c r="B24" s="9" t="s">
        <v>20</v>
      </c>
      <c r="C24" s="11" t="s">
        <v>329</v>
      </c>
      <c r="D24" s="8" t="s">
        <v>587</v>
      </c>
      <c r="E24" s="9" t="s">
        <v>159</v>
      </c>
      <c r="F24" s="12">
        <v>60</v>
      </c>
      <c r="G24" s="12">
        <v>0</v>
      </c>
      <c r="H24" s="35">
        <f t="shared" si="0"/>
        <v>0</v>
      </c>
      <c r="I24" s="12">
        <v>0.17</v>
      </c>
      <c r="J24" s="35">
        <f t="shared" si="1"/>
        <v>10.200000000000001</v>
      </c>
      <c r="K24" s="13">
        <v>38475</v>
      </c>
      <c r="L24" s="13">
        <v>38898</v>
      </c>
      <c r="M24" s="54"/>
      <c r="N24" s="56" t="s">
        <v>1090</v>
      </c>
    </row>
    <row r="25" spans="1:14" s="103" customFormat="1" ht="15" customHeight="1">
      <c r="A25" s="6" t="s">
        <v>275</v>
      </c>
      <c r="B25" s="9" t="s">
        <v>20</v>
      </c>
      <c r="C25" s="11" t="s">
        <v>276</v>
      </c>
      <c r="D25" s="8" t="s">
        <v>585</v>
      </c>
      <c r="E25" s="9" t="s">
        <v>159</v>
      </c>
      <c r="F25" s="12">
        <v>5</v>
      </c>
      <c r="G25" s="12">
        <v>0.67</v>
      </c>
      <c r="H25" s="35">
        <f t="shared" si="0"/>
        <v>3.35</v>
      </c>
      <c r="I25" s="12">
        <v>0</v>
      </c>
      <c r="J25" s="35">
        <f t="shared" si="1"/>
        <v>0</v>
      </c>
      <c r="K25" s="13">
        <v>38475</v>
      </c>
      <c r="L25" s="14" t="s">
        <v>148</v>
      </c>
      <c r="M25" s="54"/>
      <c r="N25" s="56" t="s">
        <v>967</v>
      </c>
    </row>
    <row r="26" spans="1:14" s="103" customFormat="1" ht="15" customHeight="1">
      <c r="A26" s="7" t="s">
        <v>113</v>
      </c>
      <c r="B26" s="7" t="s">
        <v>20</v>
      </c>
      <c r="C26" s="9" t="s">
        <v>114</v>
      </c>
      <c r="D26" s="16" t="s">
        <v>585</v>
      </c>
      <c r="E26" s="7" t="s">
        <v>8</v>
      </c>
      <c r="F26" s="17">
        <v>47.7</v>
      </c>
      <c r="G26" s="17">
        <v>0.29</v>
      </c>
      <c r="H26" s="36">
        <f t="shared" si="0"/>
        <v>13.833</v>
      </c>
      <c r="I26" s="17">
        <v>0.14</v>
      </c>
      <c r="J26" s="36">
        <f t="shared" si="1"/>
        <v>6.678000000000001</v>
      </c>
      <c r="K26" s="18">
        <v>38834</v>
      </c>
      <c r="L26" s="18">
        <v>42004</v>
      </c>
      <c r="M26" s="55" t="s">
        <v>890</v>
      </c>
      <c r="N26" s="56" t="s">
        <v>871</v>
      </c>
    </row>
    <row r="27" spans="1:14" s="101" customFormat="1" ht="15" customHeight="1">
      <c r="A27" s="7" t="s">
        <v>75</v>
      </c>
      <c r="B27" s="7" t="s">
        <v>20</v>
      </c>
      <c r="C27" s="7" t="s">
        <v>76</v>
      </c>
      <c r="D27" s="16" t="s">
        <v>585</v>
      </c>
      <c r="E27" s="7" t="s">
        <v>8</v>
      </c>
      <c r="F27" s="17">
        <v>2.73</v>
      </c>
      <c r="G27" s="17">
        <v>0</v>
      </c>
      <c r="H27" s="36">
        <f t="shared" si="0"/>
        <v>0</v>
      </c>
      <c r="I27" s="17">
        <v>0.67</v>
      </c>
      <c r="J27" s="36">
        <f t="shared" si="1"/>
        <v>1.8291000000000002</v>
      </c>
      <c r="K27" s="18">
        <v>40004</v>
      </c>
      <c r="L27" s="18">
        <v>41582</v>
      </c>
      <c r="M27" s="54"/>
      <c r="N27" s="56" t="s">
        <v>872</v>
      </c>
    </row>
    <row r="28" spans="1:14" s="101" customFormat="1" ht="15" customHeight="1">
      <c r="A28" s="7" t="s">
        <v>33</v>
      </c>
      <c r="B28" s="7" t="s">
        <v>20</v>
      </c>
      <c r="C28" s="7" t="s">
        <v>34</v>
      </c>
      <c r="D28" s="16" t="s">
        <v>585</v>
      </c>
      <c r="E28" s="7" t="s">
        <v>8</v>
      </c>
      <c r="F28" s="17">
        <v>36</v>
      </c>
      <c r="G28" s="17">
        <v>0.5</v>
      </c>
      <c r="H28" s="36">
        <f t="shared" si="0"/>
        <v>18</v>
      </c>
      <c r="I28" s="17">
        <v>0</v>
      </c>
      <c r="J28" s="36">
        <f t="shared" si="1"/>
        <v>0</v>
      </c>
      <c r="K28" s="18">
        <v>40724</v>
      </c>
      <c r="L28" s="10" t="s">
        <v>148</v>
      </c>
      <c r="M28" s="54"/>
      <c r="N28" s="56" t="s">
        <v>873</v>
      </c>
    </row>
    <row r="29" spans="1:14" s="101" customFormat="1" ht="15" customHeight="1">
      <c r="A29" s="7" t="s">
        <v>19</v>
      </c>
      <c r="B29" s="7" t="s">
        <v>20</v>
      </c>
      <c r="C29" s="7" t="s">
        <v>21</v>
      </c>
      <c r="D29" s="16" t="s">
        <v>585</v>
      </c>
      <c r="E29" s="7" t="s">
        <v>8</v>
      </c>
      <c r="F29" s="17">
        <v>28.9</v>
      </c>
      <c r="G29" s="17">
        <v>0</v>
      </c>
      <c r="H29" s="36">
        <f t="shared" si="0"/>
        <v>0</v>
      </c>
      <c r="I29" s="17">
        <v>0.8</v>
      </c>
      <c r="J29" s="36">
        <f t="shared" si="1"/>
        <v>23.12</v>
      </c>
      <c r="K29" s="18">
        <v>40897</v>
      </c>
      <c r="L29" s="18">
        <v>42735</v>
      </c>
      <c r="M29" s="54"/>
      <c r="N29" s="56" t="s">
        <v>874</v>
      </c>
    </row>
    <row r="30" spans="1:14" s="101" customFormat="1" ht="15" customHeight="1">
      <c r="A30" s="7" t="s">
        <v>751</v>
      </c>
      <c r="B30" s="4" t="s">
        <v>86</v>
      </c>
      <c r="C30" s="7" t="s">
        <v>752</v>
      </c>
      <c r="D30" s="8" t="s">
        <v>586</v>
      </c>
      <c r="E30" s="4" t="s">
        <v>159</v>
      </c>
      <c r="F30" s="8">
        <v>14</v>
      </c>
      <c r="G30" s="8">
        <v>0</v>
      </c>
      <c r="H30" s="32">
        <f t="shared" si="0"/>
        <v>0</v>
      </c>
      <c r="I30" s="8">
        <v>0.25</v>
      </c>
      <c r="J30" s="32">
        <f t="shared" si="1"/>
        <v>3.5</v>
      </c>
      <c r="K30" s="5">
        <v>32126</v>
      </c>
      <c r="L30" s="5">
        <v>34972</v>
      </c>
      <c r="M30" s="54"/>
      <c r="N30" s="56" t="s">
        <v>1127</v>
      </c>
    </row>
    <row r="31" spans="1:14" s="102" customFormat="1" ht="15" customHeight="1">
      <c r="A31" s="6" t="s">
        <v>326</v>
      </c>
      <c r="B31" s="9" t="s">
        <v>86</v>
      </c>
      <c r="C31" s="11" t="s">
        <v>327</v>
      </c>
      <c r="D31" s="8" t="s">
        <v>586</v>
      </c>
      <c r="E31" s="9" t="s">
        <v>8</v>
      </c>
      <c r="F31" s="12">
        <v>21.3</v>
      </c>
      <c r="G31" s="12">
        <v>0</v>
      </c>
      <c r="H31" s="35">
        <f t="shared" si="0"/>
        <v>0</v>
      </c>
      <c r="I31" s="12">
        <v>0.25</v>
      </c>
      <c r="J31" s="35">
        <f t="shared" si="1"/>
        <v>5.325</v>
      </c>
      <c r="K31" s="13">
        <v>34844</v>
      </c>
      <c r="L31" s="13">
        <v>39859</v>
      </c>
      <c r="M31" s="54"/>
      <c r="N31" s="56" t="s">
        <v>1103</v>
      </c>
    </row>
    <row r="32" spans="1:14" s="101" customFormat="1" ht="15" customHeight="1">
      <c r="A32" s="7" t="s">
        <v>664</v>
      </c>
      <c r="B32" s="10" t="s">
        <v>86</v>
      </c>
      <c r="C32" s="7" t="s">
        <v>665</v>
      </c>
      <c r="D32" s="8" t="s">
        <v>586</v>
      </c>
      <c r="E32" s="10" t="s">
        <v>159</v>
      </c>
      <c r="F32" s="17">
        <v>35</v>
      </c>
      <c r="G32" s="17">
        <v>0.17</v>
      </c>
      <c r="H32" s="36">
        <f t="shared" si="0"/>
        <v>5.95</v>
      </c>
      <c r="I32" s="17">
        <v>0</v>
      </c>
      <c r="J32" s="36">
        <f t="shared" si="1"/>
        <v>0</v>
      </c>
      <c r="K32" s="15">
        <v>36641</v>
      </c>
      <c r="L32" s="18">
        <v>37559</v>
      </c>
      <c r="M32" s="54"/>
      <c r="N32" s="56" t="s">
        <v>1041</v>
      </c>
    </row>
    <row r="33" spans="1:14" s="103" customFormat="1" ht="15" customHeight="1">
      <c r="A33" s="10" t="s">
        <v>588</v>
      </c>
      <c r="B33" s="9" t="s">
        <v>86</v>
      </c>
      <c r="C33" s="11" t="s">
        <v>298</v>
      </c>
      <c r="D33" s="8" t="s">
        <v>586</v>
      </c>
      <c r="E33" s="9" t="s">
        <v>159</v>
      </c>
      <c r="F33" s="12">
        <v>40</v>
      </c>
      <c r="G33" s="12">
        <v>0.23</v>
      </c>
      <c r="H33" s="35">
        <f t="shared" si="0"/>
        <v>9.200000000000001</v>
      </c>
      <c r="I33" s="12">
        <v>0</v>
      </c>
      <c r="J33" s="35">
        <f t="shared" si="1"/>
        <v>0</v>
      </c>
      <c r="K33" s="13">
        <v>36914</v>
      </c>
      <c r="L33" s="13">
        <v>39887</v>
      </c>
      <c r="M33" s="54"/>
      <c r="N33" s="56" t="s">
        <v>1020</v>
      </c>
    </row>
    <row r="34" spans="1:14" s="101" customFormat="1" ht="15" customHeight="1">
      <c r="A34" s="6" t="s">
        <v>299</v>
      </c>
      <c r="B34" s="9" t="s">
        <v>86</v>
      </c>
      <c r="C34" s="11" t="s">
        <v>300</v>
      </c>
      <c r="D34" s="8" t="s">
        <v>586</v>
      </c>
      <c r="E34" s="9" t="s">
        <v>159</v>
      </c>
      <c r="F34" s="12">
        <v>36</v>
      </c>
      <c r="G34" s="12">
        <v>0.23</v>
      </c>
      <c r="H34" s="35">
        <f t="shared" si="0"/>
        <v>8.280000000000001</v>
      </c>
      <c r="I34" s="12">
        <v>0</v>
      </c>
      <c r="J34" s="35">
        <f t="shared" si="1"/>
        <v>0</v>
      </c>
      <c r="K34" s="13">
        <v>37434</v>
      </c>
      <c r="L34" s="13">
        <v>39828</v>
      </c>
      <c r="M34" s="54"/>
      <c r="N34" s="56" t="s">
        <v>999</v>
      </c>
    </row>
    <row r="35" spans="1:14" s="103" customFormat="1" ht="15" customHeight="1">
      <c r="A35" s="4" t="s">
        <v>704</v>
      </c>
      <c r="B35" s="4" t="s">
        <v>86</v>
      </c>
      <c r="C35" s="7" t="s">
        <v>703</v>
      </c>
      <c r="D35" s="8" t="s">
        <v>586</v>
      </c>
      <c r="E35" s="4" t="s">
        <v>159</v>
      </c>
      <c r="F35" s="8">
        <v>9.5</v>
      </c>
      <c r="G35" s="8">
        <v>0</v>
      </c>
      <c r="H35" s="32">
        <f t="shared" si="0"/>
        <v>0</v>
      </c>
      <c r="I35" s="8">
        <v>1</v>
      </c>
      <c r="J35" s="32">
        <f aca="true" t="shared" si="2" ref="J35:J66">PRODUCT(I35,F35)</f>
        <v>9.5</v>
      </c>
      <c r="K35" s="5">
        <v>37637</v>
      </c>
      <c r="L35" s="5" t="s">
        <v>148</v>
      </c>
      <c r="M35" s="54"/>
      <c r="N35" s="56" t="s">
        <v>995</v>
      </c>
    </row>
    <row r="36" spans="1:14" s="101" customFormat="1" ht="15" customHeight="1">
      <c r="A36" s="2" t="s">
        <v>301</v>
      </c>
      <c r="B36" s="9" t="s">
        <v>86</v>
      </c>
      <c r="C36" s="11" t="s">
        <v>302</v>
      </c>
      <c r="D36" s="8" t="s">
        <v>585</v>
      </c>
      <c r="E36" s="9" t="s">
        <v>159</v>
      </c>
      <c r="F36" s="12">
        <v>33</v>
      </c>
      <c r="G36" s="12">
        <v>0.14</v>
      </c>
      <c r="H36" s="35">
        <f t="shared" si="0"/>
        <v>4.62</v>
      </c>
      <c r="I36" s="12">
        <v>0</v>
      </c>
      <c r="J36" s="35">
        <f t="shared" si="2"/>
        <v>0</v>
      </c>
      <c r="K36" s="13">
        <v>38064</v>
      </c>
      <c r="L36" s="13">
        <v>39813</v>
      </c>
      <c r="M36" s="54"/>
      <c r="N36" s="56" t="s">
        <v>981</v>
      </c>
    </row>
    <row r="37" spans="1:14" s="101" customFormat="1" ht="15" customHeight="1">
      <c r="A37" s="7" t="s">
        <v>134</v>
      </c>
      <c r="B37" s="10" t="s">
        <v>86</v>
      </c>
      <c r="C37" s="11" t="s">
        <v>149</v>
      </c>
      <c r="D37" s="16" t="s">
        <v>586</v>
      </c>
      <c r="E37" s="10" t="s">
        <v>8</v>
      </c>
      <c r="F37" s="17">
        <v>51.4</v>
      </c>
      <c r="G37" s="17">
        <v>0.14</v>
      </c>
      <c r="H37" s="36">
        <f t="shared" si="0"/>
        <v>7.196000000000001</v>
      </c>
      <c r="I37" s="17">
        <v>0</v>
      </c>
      <c r="J37" s="36">
        <f t="shared" si="2"/>
        <v>0</v>
      </c>
      <c r="K37" s="18">
        <v>38064</v>
      </c>
      <c r="L37" s="18">
        <v>41639</v>
      </c>
      <c r="M37" s="54"/>
      <c r="N37" s="56" t="s">
        <v>980</v>
      </c>
    </row>
    <row r="38" spans="1:14" s="101" customFormat="1" ht="15" customHeight="1">
      <c r="A38" s="6" t="s">
        <v>303</v>
      </c>
      <c r="B38" s="9" t="s">
        <v>86</v>
      </c>
      <c r="C38" s="11" t="s">
        <v>304</v>
      </c>
      <c r="D38" s="8" t="s">
        <v>585</v>
      </c>
      <c r="E38" s="9" t="s">
        <v>159</v>
      </c>
      <c r="F38" s="12">
        <v>15</v>
      </c>
      <c r="G38" s="12">
        <v>0.67</v>
      </c>
      <c r="H38" s="35">
        <f t="shared" si="0"/>
        <v>10.05</v>
      </c>
      <c r="I38" s="12">
        <v>0</v>
      </c>
      <c r="J38" s="35">
        <f t="shared" si="2"/>
        <v>0</v>
      </c>
      <c r="K38" s="13">
        <v>39581</v>
      </c>
      <c r="L38" s="13">
        <v>40724</v>
      </c>
      <c r="M38" s="54"/>
      <c r="N38" s="56" t="s">
        <v>875</v>
      </c>
    </row>
    <row r="39" spans="1:14" s="101" customFormat="1" ht="15" customHeight="1">
      <c r="A39" s="7" t="s">
        <v>85</v>
      </c>
      <c r="B39" s="7" t="s">
        <v>86</v>
      </c>
      <c r="C39" s="9" t="s">
        <v>87</v>
      </c>
      <c r="D39" s="16" t="s">
        <v>585</v>
      </c>
      <c r="E39" s="7" t="s">
        <v>8</v>
      </c>
      <c r="F39" s="17">
        <v>25</v>
      </c>
      <c r="G39" s="17">
        <v>0</v>
      </c>
      <c r="H39" s="36">
        <f t="shared" si="0"/>
        <v>0</v>
      </c>
      <c r="I39" s="17">
        <v>0.21</v>
      </c>
      <c r="J39" s="36">
        <f t="shared" si="2"/>
        <v>5.25</v>
      </c>
      <c r="K39" s="18">
        <v>39973</v>
      </c>
      <c r="L39" s="18">
        <v>41273</v>
      </c>
      <c r="M39" s="54" t="s">
        <v>926</v>
      </c>
      <c r="N39" s="56" t="s">
        <v>876</v>
      </c>
    </row>
    <row r="40" spans="1:14" s="101" customFormat="1" ht="15" customHeight="1">
      <c r="A40" s="4" t="s">
        <v>761</v>
      </c>
      <c r="B40" s="4" t="s">
        <v>86</v>
      </c>
      <c r="C40" s="4" t="s">
        <v>762</v>
      </c>
      <c r="D40" s="8" t="s">
        <v>586</v>
      </c>
      <c r="E40" s="4" t="s">
        <v>8</v>
      </c>
      <c r="F40" s="8">
        <v>15</v>
      </c>
      <c r="G40" s="8">
        <v>0.05</v>
      </c>
      <c r="H40" s="32">
        <f t="shared" si="0"/>
        <v>0.75</v>
      </c>
      <c r="I40" s="8">
        <v>0</v>
      </c>
      <c r="J40" s="32">
        <f t="shared" si="2"/>
        <v>0</v>
      </c>
      <c r="K40" s="5">
        <v>41046</v>
      </c>
      <c r="L40" s="5" t="s">
        <v>148</v>
      </c>
      <c r="M40" s="54"/>
      <c r="N40" s="56" t="s">
        <v>877</v>
      </c>
    </row>
    <row r="41" spans="1:14" s="101" customFormat="1" ht="15" customHeight="1">
      <c r="A41" s="7" t="s">
        <v>735</v>
      </c>
      <c r="B41" s="4" t="s">
        <v>80</v>
      </c>
      <c r="C41" s="7" t="s">
        <v>736</v>
      </c>
      <c r="D41" s="8" t="s">
        <v>586</v>
      </c>
      <c r="E41" s="4" t="s">
        <v>159</v>
      </c>
      <c r="F41" s="8">
        <v>21.5</v>
      </c>
      <c r="G41" s="8">
        <v>0</v>
      </c>
      <c r="H41" s="32">
        <f t="shared" si="0"/>
        <v>0</v>
      </c>
      <c r="I41" s="8">
        <v>0.25</v>
      </c>
      <c r="J41" s="32">
        <f t="shared" si="2"/>
        <v>5.375</v>
      </c>
      <c r="K41" s="5">
        <v>33017</v>
      </c>
      <c r="L41" s="5">
        <v>35795</v>
      </c>
      <c r="M41" s="54"/>
      <c r="N41" s="56" t="s">
        <v>1128</v>
      </c>
    </row>
    <row r="42" spans="1:14" s="103" customFormat="1" ht="15" customHeight="1">
      <c r="A42" s="4" t="s">
        <v>756</v>
      </c>
      <c r="B42" s="4" t="s">
        <v>80</v>
      </c>
      <c r="C42" s="7" t="s">
        <v>715</v>
      </c>
      <c r="D42" s="8" t="s">
        <v>586</v>
      </c>
      <c r="E42" s="4" t="s">
        <v>159</v>
      </c>
      <c r="F42" s="8">
        <v>43</v>
      </c>
      <c r="G42" s="8">
        <v>0</v>
      </c>
      <c r="H42" s="32">
        <f t="shared" si="0"/>
        <v>0</v>
      </c>
      <c r="I42" s="8">
        <v>0.25</v>
      </c>
      <c r="J42" s="32">
        <f t="shared" si="2"/>
        <v>10.75</v>
      </c>
      <c r="K42" s="5">
        <v>34765</v>
      </c>
      <c r="L42" s="5">
        <v>37072</v>
      </c>
      <c r="M42" s="54"/>
      <c r="N42" s="56" t="s">
        <v>1130</v>
      </c>
    </row>
    <row r="43" spans="1:14" s="101" customFormat="1" ht="15" customHeight="1">
      <c r="A43" s="6" t="s">
        <v>293</v>
      </c>
      <c r="B43" s="9" t="s">
        <v>80</v>
      </c>
      <c r="C43" s="11" t="s">
        <v>294</v>
      </c>
      <c r="D43" s="8" t="s">
        <v>586</v>
      </c>
      <c r="E43" s="9" t="s">
        <v>159</v>
      </c>
      <c r="F43" s="12">
        <v>5.77</v>
      </c>
      <c r="G43" s="12">
        <v>0.13</v>
      </c>
      <c r="H43" s="35">
        <f t="shared" si="0"/>
        <v>0.7501</v>
      </c>
      <c r="I43" s="12">
        <v>0</v>
      </c>
      <c r="J43" s="35">
        <f t="shared" si="2"/>
        <v>0</v>
      </c>
      <c r="K43" s="13">
        <v>36683</v>
      </c>
      <c r="L43" s="13">
        <v>39416</v>
      </c>
      <c r="M43" s="54"/>
      <c r="N43" s="56" t="s">
        <v>1038</v>
      </c>
    </row>
    <row r="44" spans="1:14" s="101" customFormat="1" ht="15" customHeight="1">
      <c r="A44" s="6" t="s">
        <v>231</v>
      </c>
      <c r="B44" s="9" t="s">
        <v>80</v>
      </c>
      <c r="C44" s="11" t="s">
        <v>295</v>
      </c>
      <c r="D44" s="8" t="s">
        <v>586</v>
      </c>
      <c r="E44" s="9" t="s">
        <v>159</v>
      </c>
      <c r="F44" s="12">
        <v>50</v>
      </c>
      <c r="G44" s="12">
        <v>0.25</v>
      </c>
      <c r="H44" s="35">
        <f t="shared" si="0"/>
        <v>12.5</v>
      </c>
      <c r="I44" s="12">
        <v>0.25</v>
      </c>
      <c r="J44" s="35">
        <f t="shared" si="2"/>
        <v>12.5</v>
      </c>
      <c r="K44" s="13">
        <v>36903</v>
      </c>
      <c r="L44" s="13">
        <v>39263</v>
      </c>
      <c r="M44" s="54"/>
      <c r="N44" s="56" t="s">
        <v>1024</v>
      </c>
    </row>
    <row r="45" spans="1:14" s="103" customFormat="1" ht="15" customHeight="1">
      <c r="A45" s="6" t="s">
        <v>296</v>
      </c>
      <c r="B45" s="9" t="s">
        <v>80</v>
      </c>
      <c r="C45" s="11" t="s">
        <v>297</v>
      </c>
      <c r="D45" s="8" t="s">
        <v>585</v>
      </c>
      <c r="E45" s="9" t="s">
        <v>159</v>
      </c>
      <c r="F45" s="12">
        <v>31.5</v>
      </c>
      <c r="G45" s="12">
        <v>0.14</v>
      </c>
      <c r="H45" s="35">
        <f t="shared" si="0"/>
        <v>4.41</v>
      </c>
      <c r="I45" s="12">
        <v>0</v>
      </c>
      <c r="J45" s="35">
        <f t="shared" si="2"/>
        <v>0</v>
      </c>
      <c r="K45" s="13">
        <v>38834</v>
      </c>
      <c r="L45" s="13">
        <v>39081</v>
      </c>
      <c r="M45" s="54"/>
      <c r="N45" s="56" t="s">
        <v>878</v>
      </c>
    </row>
    <row r="46" spans="1:14" s="103" customFormat="1" ht="15" customHeight="1">
      <c r="A46" s="7" t="s">
        <v>95</v>
      </c>
      <c r="B46" s="7" t="s">
        <v>80</v>
      </c>
      <c r="C46" s="9" t="s">
        <v>96</v>
      </c>
      <c r="D46" s="16" t="s">
        <v>586</v>
      </c>
      <c r="E46" s="7" t="s">
        <v>8</v>
      </c>
      <c r="F46" s="17">
        <v>25</v>
      </c>
      <c r="G46" s="17">
        <v>0.13</v>
      </c>
      <c r="H46" s="36">
        <f t="shared" si="0"/>
        <v>3.25</v>
      </c>
      <c r="I46" s="17">
        <v>0.13</v>
      </c>
      <c r="J46" s="36">
        <f t="shared" si="2"/>
        <v>3.25</v>
      </c>
      <c r="K46" s="18">
        <v>39623</v>
      </c>
      <c r="L46" s="18">
        <v>41729</v>
      </c>
      <c r="M46" s="54"/>
      <c r="N46" s="56" t="s">
        <v>879</v>
      </c>
    </row>
    <row r="47" spans="1:14" s="103" customFormat="1" ht="15" customHeight="1">
      <c r="A47" s="6" t="s">
        <v>590</v>
      </c>
      <c r="B47" s="9" t="s">
        <v>306</v>
      </c>
      <c r="C47" s="11" t="s">
        <v>307</v>
      </c>
      <c r="D47" s="8" t="s">
        <v>586</v>
      </c>
      <c r="E47" s="9" t="s">
        <v>159</v>
      </c>
      <c r="F47" s="12">
        <v>9</v>
      </c>
      <c r="G47" s="12">
        <v>0.5</v>
      </c>
      <c r="H47" s="35">
        <f t="shared" si="0"/>
        <v>4.5</v>
      </c>
      <c r="I47" s="12">
        <v>0</v>
      </c>
      <c r="J47" s="35">
        <f t="shared" si="2"/>
        <v>0</v>
      </c>
      <c r="K47" s="13">
        <v>37343</v>
      </c>
      <c r="L47" s="13">
        <v>39994</v>
      </c>
      <c r="M47" s="54"/>
      <c r="N47" s="56" t="s">
        <v>1004</v>
      </c>
    </row>
    <row r="48" spans="1:14" s="103" customFormat="1" ht="15" customHeight="1">
      <c r="A48" s="2" t="s">
        <v>308</v>
      </c>
      <c r="B48" s="9" t="s">
        <v>306</v>
      </c>
      <c r="C48" s="11" t="s">
        <v>309</v>
      </c>
      <c r="D48" s="8" t="s">
        <v>586</v>
      </c>
      <c r="E48" s="9" t="s">
        <v>159</v>
      </c>
      <c r="F48" s="12">
        <v>5</v>
      </c>
      <c r="G48" s="12">
        <v>0.33</v>
      </c>
      <c r="H48" s="35">
        <f t="shared" si="0"/>
        <v>1.6500000000000001</v>
      </c>
      <c r="I48" s="12">
        <v>0</v>
      </c>
      <c r="J48" s="35">
        <f t="shared" si="2"/>
        <v>0</v>
      </c>
      <c r="K48" s="13">
        <v>39070</v>
      </c>
      <c r="L48" s="13" t="s">
        <v>148</v>
      </c>
      <c r="M48" s="54"/>
      <c r="N48" s="56" t="s">
        <v>960</v>
      </c>
    </row>
    <row r="49" spans="1:14" s="103" customFormat="1" ht="15" customHeight="1">
      <c r="A49" s="6" t="s">
        <v>231</v>
      </c>
      <c r="B49" s="9" t="s">
        <v>222</v>
      </c>
      <c r="C49" s="11" t="s">
        <v>232</v>
      </c>
      <c r="D49" s="8" t="s">
        <v>586</v>
      </c>
      <c r="E49" s="9" t="s">
        <v>159</v>
      </c>
      <c r="F49" s="12">
        <v>17</v>
      </c>
      <c r="G49" s="12">
        <v>0.29</v>
      </c>
      <c r="H49" s="35">
        <f t="shared" si="0"/>
        <v>4.93</v>
      </c>
      <c r="I49" s="12">
        <v>0.14</v>
      </c>
      <c r="J49" s="35">
        <f t="shared" si="2"/>
        <v>2.3800000000000003</v>
      </c>
      <c r="K49" s="13">
        <v>37239</v>
      </c>
      <c r="L49" s="13">
        <v>40999</v>
      </c>
      <c r="M49" s="54" t="s">
        <v>908</v>
      </c>
      <c r="N49" s="56" t="s">
        <v>1012</v>
      </c>
    </row>
    <row r="50" spans="1:14" s="103" customFormat="1" ht="15" customHeight="1">
      <c r="A50" s="6" t="s">
        <v>221</v>
      </c>
      <c r="B50" s="9" t="s">
        <v>222</v>
      </c>
      <c r="C50" s="11" t="s">
        <v>223</v>
      </c>
      <c r="D50" s="8" t="s">
        <v>585</v>
      </c>
      <c r="E50" s="9" t="s">
        <v>159</v>
      </c>
      <c r="F50" s="12">
        <v>0</v>
      </c>
      <c r="G50" s="12">
        <v>1</v>
      </c>
      <c r="H50" s="35">
        <f t="shared" si="0"/>
        <v>0</v>
      </c>
      <c r="I50" s="12">
        <v>0</v>
      </c>
      <c r="J50" s="35">
        <f t="shared" si="2"/>
        <v>0</v>
      </c>
      <c r="K50" s="13">
        <v>39015</v>
      </c>
      <c r="L50" s="13">
        <v>39447</v>
      </c>
      <c r="M50" s="54"/>
      <c r="N50" s="56" t="s">
        <v>962</v>
      </c>
    </row>
    <row r="51" spans="1:14" s="103" customFormat="1" ht="15" customHeight="1">
      <c r="A51" s="1" t="s">
        <v>1058</v>
      </c>
      <c r="B51" s="4" t="s">
        <v>222</v>
      </c>
      <c r="C51" s="58" t="s">
        <v>1059</v>
      </c>
      <c r="D51" s="8" t="s">
        <v>586</v>
      </c>
      <c r="E51" s="4" t="s">
        <v>8</v>
      </c>
      <c r="F51" s="8">
        <v>17</v>
      </c>
      <c r="G51" s="8">
        <v>0</v>
      </c>
      <c r="H51" s="32">
        <f t="shared" si="0"/>
        <v>0</v>
      </c>
      <c r="I51" s="8">
        <v>0.2</v>
      </c>
      <c r="J51" s="32">
        <f t="shared" si="2"/>
        <v>3.4000000000000004</v>
      </c>
      <c r="K51" s="5">
        <v>41046</v>
      </c>
      <c r="L51" s="5">
        <v>43190</v>
      </c>
      <c r="M51" s="54"/>
      <c r="N51" s="59" t="s">
        <v>1060</v>
      </c>
    </row>
    <row r="52" spans="1:14" s="103" customFormat="1" ht="15" customHeight="1">
      <c r="A52" s="4" t="s">
        <v>757</v>
      </c>
      <c r="B52" s="4" t="s">
        <v>42</v>
      </c>
      <c r="C52" s="7" t="s">
        <v>718</v>
      </c>
      <c r="D52" s="8" t="s">
        <v>586</v>
      </c>
      <c r="E52" s="4" t="s">
        <v>159</v>
      </c>
      <c r="F52" s="8">
        <v>18.5</v>
      </c>
      <c r="G52" s="8">
        <v>0</v>
      </c>
      <c r="H52" s="32">
        <f t="shared" si="0"/>
        <v>0</v>
      </c>
      <c r="I52" s="8">
        <v>0.25</v>
      </c>
      <c r="J52" s="32">
        <f t="shared" si="2"/>
        <v>4.625</v>
      </c>
      <c r="K52" s="5">
        <v>34499</v>
      </c>
      <c r="L52" s="5">
        <v>37072</v>
      </c>
      <c r="M52" s="54"/>
      <c r="N52" s="56" t="s">
        <v>1105</v>
      </c>
    </row>
    <row r="53" spans="1:14" s="101" customFormat="1" ht="15" customHeight="1">
      <c r="A53" s="4" t="s">
        <v>758</v>
      </c>
      <c r="B53" s="4" t="s">
        <v>42</v>
      </c>
      <c r="C53" s="7" t="s">
        <v>649</v>
      </c>
      <c r="D53" s="8" t="s">
        <v>586</v>
      </c>
      <c r="E53" s="4" t="s">
        <v>159</v>
      </c>
      <c r="F53" s="8">
        <v>20.4</v>
      </c>
      <c r="G53" s="8">
        <v>0.34</v>
      </c>
      <c r="H53" s="32">
        <f t="shared" si="0"/>
        <v>6.936</v>
      </c>
      <c r="I53" s="8">
        <v>0.33</v>
      </c>
      <c r="J53" s="32">
        <f t="shared" si="2"/>
        <v>6.732</v>
      </c>
      <c r="K53" s="5">
        <v>34781</v>
      </c>
      <c r="L53" s="5">
        <v>37256</v>
      </c>
      <c r="M53" s="54"/>
      <c r="N53" s="56" t="s">
        <v>1049</v>
      </c>
    </row>
    <row r="54" spans="1:14" s="101" customFormat="1" ht="15" customHeight="1">
      <c r="A54" s="7" t="s">
        <v>705</v>
      </c>
      <c r="B54" s="4" t="s">
        <v>42</v>
      </c>
      <c r="C54" s="7" t="s">
        <v>706</v>
      </c>
      <c r="D54" s="8" t="s">
        <v>586</v>
      </c>
      <c r="E54" s="4" t="s">
        <v>159</v>
      </c>
      <c r="F54" s="8">
        <v>10.9</v>
      </c>
      <c r="G54" s="8">
        <v>0</v>
      </c>
      <c r="H54" s="32">
        <f t="shared" si="0"/>
        <v>0</v>
      </c>
      <c r="I54" s="8">
        <v>0.25</v>
      </c>
      <c r="J54" s="32">
        <f t="shared" si="2"/>
        <v>2.725</v>
      </c>
      <c r="K54" s="5">
        <v>36055</v>
      </c>
      <c r="L54" s="5" t="s">
        <v>148</v>
      </c>
      <c r="M54" s="54"/>
      <c r="N54" s="56" t="s">
        <v>1095</v>
      </c>
    </row>
    <row r="55" spans="1:14" s="101" customFormat="1" ht="15" customHeight="1">
      <c r="A55" s="6" t="s">
        <v>120</v>
      </c>
      <c r="B55" s="9" t="s">
        <v>42</v>
      </c>
      <c r="C55" s="11" t="s">
        <v>325</v>
      </c>
      <c r="D55" s="8" t="s">
        <v>586</v>
      </c>
      <c r="E55" s="9" t="s">
        <v>159</v>
      </c>
      <c r="F55" s="12">
        <v>41.51</v>
      </c>
      <c r="G55" s="12">
        <v>0</v>
      </c>
      <c r="H55" s="35">
        <f t="shared" si="0"/>
        <v>0</v>
      </c>
      <c r="I55" s="12">
        <v>0.28</v>
      </c>
      <c r="J55" s="35">
        <f t="shared" si="2"/>
        <v>11.6228</v>
      </c>
      <c r="K55" s="13">
        <v>36643</v>
      </c>
      <c r="L55" s="13">
        <v>39082</v>
      </c>
      <c r="M55" s="54"/>
      <c r="N55" s="56" t="s">
        <v>1094</v>
      </c>
    </row>
    <row r="56" spans="1:14" s="101" customFormat="1" ht="15" customHeight="1">
      <c r="A56" s="2" t="s">
        <v>291</v>
      </c>
      <c r="B56" s="9" t="s">
        <v>42</v>
      </c>
      <c r="C56" s="11" t="s">
        <v>292</v>
      </c>
      <c r="D56" s="8" t="s">
        <v>586</v>
      </c>
      <c r="E56" s="9" t="s">
        <v>159</v>
      </c>
      <c r="F56" s="12">
        <v>67</v>
      </c>
      <c r="G56" s="12">
        <v>0.2</v>
      </c>
      <c r="H56" s="35">
        <f t="shared" si="0"/>
        <v>13.4</v>
      </c>
      <c r="I56" s="12">
        <v>0</v>
      </c>
      <c r="J56" s="35">
        <f t="shared" si="2"/>
        <v>0</v>
      </c>
      <c r="K56" s="13">
        <v>36825</v>
      </c>
      <c r="L56" s="13">
        <v>39478</v>
      </c>
      <c r="M56" s="54"/>
      <c r="N56" s="56" t="s">
        <v>1030</v>
      </c>
    </row>
    <row r="57" spans="1:14" s="101" customFormat="1" ht="15" customHeight="1">
      <c r="A57" s="7" t="s">
        <v>131</v>
      </c>
      <c r="B57" s="7" t="s">
        <v>42</v>
      </c>
      <c r="C57" s="9" t="s">
        <v>132</v>
      </c>
      <c r="D57" s="16" t="s">
        <v>586</v>
      </c>
      <c r="E57" s="7" t="s">
        <v>8</v>
      </c>
      <c r="F57" s="17">
        <v>24.56</v>
      </c>
      <c r="G57" s="17">
        <v>0.25</v>
      </c>
      <c r="H57" s="36">
        <f t="shared" si="0"/>
        <v>6.14</v>
      </c>
      <c r="I57" s="17">
        <v>0.25</v>
      </c>
      <c r="J57" s="36">
        <f t="shared" si="2"/>
        <v>6.14</v>
      </c>
      <c r="K57" s="18">
        <v>37084</v>
      </c>
      <c r="L57" s="18">
        <v>41455</v>
      </c>
      <c r="M57" s="54"/>
      <c r="N57" s="56" t="s">
        <v>1016</v>
      </c>
    </row>
    <row r="58" spans="1:14" s="103" customFormat="1" ht="15" customHeight="1">
      <c r="A58" s="7" t="s">
        <v>135</v>
      </c>
      <c r="B58" s="10" t="s">
        <v>42</v>
      </c>
      <c r="C58" s="11" t="s">
        <v>150</v>
      </c>
      <c r="D58" s="16" t="s">
        <v>585</v>
      </c>
      <c r="E58" s="9" t="s">
        <v>8</v>
      </c>
      <c r="F58" s="17">
        <v>42.34</v>
      </c>
      <c r="G58" s="17">
        <v>0.14</v>
      </c>
      <c r="H58" s="36">
        <f t="shared" si="0"/>
        <v>5.927600000000001</v>
      </c>
      <c r="I58" s="17">
        <v>0</v>
      </c>
      <c r="J58" s="36">
        <f t="shared" si="2"/>
        <v>0</v>
      </c>
      <c r="K58" s="18">
        <v>37698</v>
      </c>
      <c r="L58" s="18">
        <v>41090</v>
      </c>
      <c r="M58" s="54"/>
      <c r="N58" s="56" t="s">
        <v>993</v>
      </c>
    </row>
    <row r="59" spans="1:14" s="103" customFormat="1" ht="15" customHeight="1">
      <c r="A59" s="7" t="s">
        <v>55</v>
      </c>
      <c r="B59" s="7" t="s">
        <v>42</v>
      </c>
      <c r="C59" s="9" t="s">
        <v>56</v>
      </c>
      <c r="D59" s="16" t="s">
        <v>585</v>
      </c>
      <c r="E59" s="7" t="s">
        <v>8</v>
      </c>
      <c r="F59" s="17">
        <v>20</v>
      </c>
      <c r="G59" s="17">
        <v>0.22</v>
      </c>
      <c r="H59" s="36">
        <f t="shared" si="0"/>
        <v>4.4</v>
      </c>
      <c r="I59" s="17">
        <v>0.22</v>
      </c>
      <c r="J59" s="36">
        <f t="shared" si="2"/>
        <v>4.4</v>
      </c>
      <c r="K59" s="18">
        <v>40353</v>
      </c>
      <c r="L59" s="9" t="s">
        <v>148</v>
      </c>
      <c r="M59" s="54"/>
      <c r="N59" s="56" t="s">
        <v>940</v>
      </c>
    </row>
    <row r="60" spans="1:14" s="9" customFormat="1" ht="15" customHeight="1">
      <c r="A60" s="7" t="s">
        <v>131</v>
      </c>
      <c r="B60" s="7" t="s">
        <v>42</v>
      </c>
      <c r="C60" s="9" t="s">
        <v>132</v>
      </c>
      <c r="D60" s="16" t="s">
        <v>586</v>
      </c>
      <c r="E60" s="7" t="s">
        <v>8</v>
      </c>
      <c r="F60" s="17">
        <v>24.56</v>
      </c>
      <c r="G60" s="17">
        <v>0.25</v>
      </c>
      <c r="H60" s="36">
        <f t="shared" si="0"/>
        <v>6.14</v>
      </c>
      <c r="I60" s="17">
        <v>0.25</v>
      </c>
      <c r="J60" s="36">
        <f t="shared" si="2"/>
        <v>6.14</v>
      </c>
      <c r="K60" s="18">
        <v>40371</v>
      </c>
      <c r="L60" s="18">
        <v>41455</v>
      </c>
      <c r="M60" s="54"/>
      <c r="N60" s="56" t="s">
        <v>1016</v>
      </c>
    </row>
    <row r="61" spans="1:14" s="9" customFormat="1" ht="15" customHeight="1">
      <c r="A61" s="7" t="s">
        <v>641</v>
      </c>
      <c r="B61" s="4" t="s">
        <v>642</v>
      </c>
      <c r="C61" s="7" t="s">
        <v>643</v>
      </c>
      <c r="D61" s="8" t="s">
        <v>586</v>
      </c>
      <c r="E61" s="4" t="s">
        <v>159</v>
      </c>
      <c r="F61" s="8">
        <v>13</v>
      </c>
      <c r="G61" s="8">
        <v>0.17</v>
      </c>
      <c r="H61" s="32">
        <f t="shared" si="0"/>
        <v>2.21</v>
      </c>
      <c r="I61" s="8">
        <v>0.17</v>
      </c>
      <c r="J61" s="32">
        <f t="shared" si="2"/>
        <v>2.21</v>
      </c>
      <c r="K61" s="5">
        <v>34317</v>
      </c>
      <c r="L61" s="5">
        <v>36707</v>
      </c>
      <c r="M61" s="54"/>
      <c r="N61" s="56" t="s">
        <v>1053</v>
      </c>
    </row>
    <row r="62" spans="1:14" s="9" customFormat="1" ht="15" customHeight="1">
      <c r="A62" s="7" t="s">
        <v>732</v>
      </c>
      <c r="B62" s="4" t="s">
        <v>31</v>
      </c>
      <c r="C62" s="7" t="s">
        <v>733</v>
      </c>
      <c r="D62" s="8" t="s">
        <v>586</v>
      </c>
      <c r="E62" s="4" t="s">
        <v>159</v>
      </c>
      <c r="F62" s="8">
        <v>30.4</v>
      </c>
      <c r="G62" s="8">
        <v>0</v>
      </c>
      <c r="H62" s="32">
        <f t="shared" si="0"/>
        <v>0</v>
      </c>
      <c r="I62" s="8">
        <v>0.25</v>
      </c>
      <c r="J62" s="32">
        <f t="shared" si="2"/>
        <v>7.6</v>
      </c>
      <c r="K62" s="5">
        <v>33225</v>
      </c>
      <c r="L62" s="5" t="s">
        <v>148</v>
      </c>
      <c r="M62" s="54"/>
      <c r="N62" s="56" t="s">
        <v>1118</v>
      </c>
    </row>
    <row r="63" spans="1:14" s="9" customFormat="1" ht="15" customHeight="1">
      <c r="A63" s="6" t="s">
        <v>226</v>
      </c>
      <c r="B63" s="9" t="s">
        <v>31</v>
      </c>
      <c r="C63" s="11" t="s">
        <v>227</v>
      </c>
      <c r="D63" s="8" t="s">
        <v>585</v>
      </c>
      <c r="E63" s="9" t="s">
        <v>159</v>
      </c>
      <c r="F63" s="12">
        <v>102</v>
      </c>
      <c r="G63" s="12">
        <v>0.4</v>
      </c>
      <c r="H63" s="35">
        <f t="shared" si="0"/>
        <v>40.800000000000004</v>
      </c>
      <c r="I63" s="12">
        <v>0.2</v>
      </c>
      <c r="J63" s="35">
        <f t="shared" si="2"/>
        <v>20.400000000000002</v>
      </c>
      <c r="K63" s="13">
        <v>38072</v>
      </c>
      <c r="L63" s="13">
        <v>40694</v>
      </c>
      <c r="M63" s="54" t="s">
        <v>922</v>
      </c>
      <c r="N63" s="56" t="s">
        <v>979</v>
      </c>
    </row>
    <row r="64" spans="1:14" ht="15" customHeight="1">
      <c r="A64" s="6" t="s">
        <v>168</v>
      </c>
      <c r="B64" s="9" t="s">
        <v>31</v>
      </c>
      <c r="C64" s="11" t="s">
        <v>228</v>
      </c>
      <c r="D64" s="8" t="s">
        <v>585</v>
      </c>
      <c r="E64" s="9" t="s">
        <v>159</v>
      </c>
      <c r="F64" s="12">
        <v>100</v>
      </c>
      <c r="G64" s="12">
        <v>0.14</v>
      </c>
      <c r="H64" s="35">
        <f t="shared" si="0"/>
        <v>14.000000000000002</v>
      </c>
      <c r="I64" s="12">
        <v>0</v>
      </c>
      <c r="J64" s="35">
        <f t="shared" si="2"/>
        <v>0</v>
      </c>
      <c r="K64" s="13">
        <v>38132</v>
      </c>
      <c r="L64" s="13">
        <v>40816</v>
      </c>
      <c r="N64" s="56" t="s">
        <v>975</v>
      </c>
    </row>
    <row r="65" spans="1:14" ht="15" customHeight="1">
      <c r="A65" s="7" t="s">
        <v>115</v>
      </c>
      <c r="B65" s="7" t="s">
        <v>31</v>
      </c>
      <c r="C65" s="7" t="s">
        <v>116</v>
      </c>
      <c r="D65" s="16" t="s">
        <v>585</v>
      </c>
      <c r="E65" s="7" t="s">
        <v>8</v>
      </c>
      <c r="F65" s="17">
        <v>150</v>
      </c>
      <c r="G65" s="17">
        <v>0.13</v>
      </c>
      <c r="H65" s="36">
        <f t="shared" si="0"/>
        <v>19.5</v>
      </c>
      <c r="I65" s="17">
        <v>0.13</v>
      </c>
      <c r="J65" s="36">
        <f t="shared" si="2"/>
        <v>19.5</v>
      </c>
      <c r="K65" s="18">
        <v>38596</v>
      </c>
      <c r="L65" s="18">
        <v>41455</v>
      </c>
      <c r="N65" s="56" t="s">
        <v>795</v>
      </c>
    </row>
    <row r="66" spans="1:14" s="9" customFormat="1" ht="15" customHeight="1">
      <c r="A66" s="6" t="s">
        <v>219</v>
      </c>
      <c r="B66" s="9" t="s">
        <v>31</v>
      </c>
      <c r="C66" s="11" t="s">
        <v>220</v>
      </c>
      <c r="D66" s="8" t="s">
        <v>585</v>
      </c>
      <c r="E66" s="9" t="s">
        <v>159</v>
      </c>
      <c r="F66" s="12">
        <v>50</v>
      </c>
      <c r="G66" s="12">
        <v>0.14</v>
      </c>
      <c r="H66" s="35">
        <f t="shared" si="0"/>
        <v>7.000000000000001</v>
      </c>
      <c r="I66" s="12">
        <v>0</v>
      </c>
      <c r="J66" s="35">
        <f t="shared" si="2"/>
        <v>0</v>
      </c>
      <c r="K66" s="13">
        <v>39560</v>
      </c>
      <c r="L66" s="14" t="s">
        <v>148</v>
      </c>
      <c r="M66" s="54"/>
      <c r="N66" s="56" t="s">
        <v>952</v>
      </c>
    </row>
    <row r="67" spans="1:14" s="9" customFormat="1" ht="15" customHeight="1">
      <c r="A67" s="6" t="s">
        <v>339</v>
      </c>
      <c r="B67" s="9" t="s">
        <v>31</v>
      </c>
      <c r="C67" s="7" t="s">
        <v>340</v>
      </c>
      <c r="D67" s="8" t="s">
        <v>585</v>
      </c>
      <c r="E67" s="9" t="s">
        <v>8</v>
      </c>
      <c r="F67" s="12">
        <v>0</v>
      </c>
      <c r="G67" s="12">
        <v>0</v>
      </c>
      <c r="H67" s="35">
        <f aca="true" t="shared" si="3" ref="H67:H130">PRODUCT(F67:G67)</f>
        <v>0</v>
      </c>
      <c r="I67" s="12">
        <v>0.1</v>
      </c>
      <c r="J67" s="35">
        <f aca="true" t="shared" si="4" ref="J67:J98">PRODUCT(I67,F67)</f>
        <v>0</v>
      </c>
      <c r="K67" s="13">
        <v>40183</v>
      </c>
      <c r="L67" s="14">
        <v>41182</v>
      </c>
      <c r="M67" s="54"/>
      <c r="N67" s="56" t="s">
        <v>1071</v>
      </c>
    </row>
    <row r="68" spans="1:14" s="9" customFormat="1" ht="15" customHeight="1">
      <c r="A68" s="7" t="s">
        <v>35</v>
      </c>
      <c r="B68" s="7" t="s">
        <v>31</v>
      </c>
      <c r="C68" s="7" t="s">
        <v>36</v>
      </c>
      <c r="D68" s="16" t="s">
        <v>585</v>
      </c>
      <c r="E68" s="7" t="s">
        <v>8</v>
      </c>
      <c r="F68" s="17">
        <v>30</v>
      </c>
      <c r="G68" s="17">
        <v>0</v>
      </c>
      <c r="H68" s="36">
        <f t="shared" si="3"/>
        <v>0</v>
      </c>
      <c r="I68" s="17">
        <v>0.19</v>
      </c>
      <c r="J68" s="36">
        <f t="shared" si="4"/>
        <v>5.7</v>
      </c>
      <c r="K68" s="18">
        <v>40722</v>
      </c>
      <c r="L68" s="9" t="s">
        <v>148</v>
      </c>
      <c r="M68" s="54"/>
      <c r="N68" s="56" t="s">
        <v>1065</v>
      </c>
    </row>
    <row r="69" spans="1:14" s="9" customFormat="1" ht="15" customHeight="1">
      <c r="A69" s="1" t="s">
        <v>884</v>
      </c>
      <c r="B69" s="4" t="s">
        <v>31</v>
      </c>
      <c r="C69" s="1" t="s">
        <v>885</v>
      </c>
      <c r="D69" s="8" t="s">
        <v>586</v>
      </c>
      <c r="E69" s="4" t="s">
        <v>8</v>
      </c>
      <c r="F69" s="8">
        <v>75</v>
      </c>
      <c r="G69" s="8">
        <v>0</v>
      </c>
      <c r="H69" s="32">
        <f t="shared" si="3"/>
        <v>0</v>
      </c>
      <c r="I69" s="8">
        <v>0.4</v>
      </c>
      <c r="J69" s="32">
        <f t="shared" si="4"/>
        <v>30</v>
      </c>
      <c r="K69" s="5">
        <v>41107</v>
      </c>
      <c r="L69" s="5" t="s">
        <v>148</v>
      </c>
      <c r="M69" s="54"/>
      <c r="N69" s="56" t="s">
        <v>1057</v>
      </c>
    </row>
    <row r="70" spans="1:14" s="9" customFormat="1" ht="15" customHeight="1">
      <c r="A70" s="6" t="s">
        <v>233</v>
      </c>
      <c r="B70" s="9" t="s">
        <v>78</v>
      </c>
      <c r="C70" s="11" t="s">
        <v>234</v>
      </c>
      <c r="D70" s="8" t="s">
        <v>586</v>
      </c>
      <c r="E70" s="9" t="s">
        <v>159</v>
      </c>
      <c r="F70" s="12">
        <v>7</v>
      </c>
      <c r="G70" s="12">
        <v>0.14</v>
      </c>
      <c r="H70" s="35">
        <f t="shared" si="3"/>
        <v>0.9800000000000001</v>
      </c>
      <c r="I70" s="12">
        <v>0</v>
      </c>
      <c r="J70" s="35">
        <f t="shared" si="4"/>
        <v>0</v>
      </c>
      <c r="K70" s="13">
        <v>37294</v>
      </c>
      <c r="L70" s="13">
        <v>40724</v>
      </c>
      <c r="M70" s="54"/>
      <c r="N70" s="56" t="s">
        <v>1009</v>
      </c>
    </row>
    <row r="71" spans="1:14" ht="15" customHeight="1">
      <c r="A71" s="6" t="s">
        <v>229</v>
      </c>
      <c r="B71" s="9" t="s">
        <v>78</v>
      </c>
      <c r="C71" s="11" t="s">
        <v>230</v>
      </c>
      <c r="D71" s="8" t="s">
        <v>586</v>
      </c>
      <c r="E71" s="9" t="s">
        <v>159</v>
      </c>
      <c r="F71" s="12">
        <v>40</v>
      </c>
      <c r="G71" s="12">
        <v>0.13</v>
      </c>
      <c r="H71" s="35">
        <f t="shared" si="3"/>
        <v>5.2</v>
      </c>
      <c r="I71" s="12">
        <v>0</v>
      </c>
      <c r="J71" s="35">
        <f t="shared" si="4"/>
        <v>0</v>
      </c>
      <c r="K71" s="13">
        <v>37378</v>
      </c>
      <c r="L71" s="13">
        <v>40193</v>
      </c>
      <c r="N71" s="56" t="s">
        <v>1002</v>
      </c>
    </row>
    <row r="72" spans="1:14" s="9" customFormat="1" ht="15" customHeight="1">
      <c r="A72" s="7" t="s">
        <v>125</v>
      </c>
      <c r="B72" s="7" t="s">
        <v>78</v>
      </c>
      <c r="C72" s="7" t="s">
        <v>126</v>
      </c>
      <c r="D72" s="16" t="s">
        <v>585</v>
      </c>
      <c r="E72" s="7" t="s">
        <v>8</v>
      </c>
      <c r="F72" s="17">
        <v>19</v>
      </c>
      <c r="G72" s="17">
        <v>0.33</v>
      </c>
      <c r="H72" s="36">
        <f t="shared" si="3"/>
        <v>6.2700000000000005</v>
      </c>
      <c r="I72" s="17">
        <v>0</v>
      </c>
      <c r="J72" s="36">
        <f t="shared" si="4"/>
        <v>0</v>
      </c>
      <c r="K72" s="18">
        <v>38097</v>
      </c>
      <c r="L72" s="18">
        <v>41090</v>
      </c>
      <c r="M72" s="54"/>
      <c r="N72" s="56" t="s">
        <v>977</v>
      </c>
    </row>
    <row r="73" spans="1:14" ht="15" customHeight="1">
      <c r="A73" s="6" t="s">
        <v>224</v>
      </c>
      <c r="B73" s="9" t="s">
        <v>78</v>
      </c>
      <c r="C73" s="11" t="s">
        <v>225</v>
      </c>
      <c r="D73" s="8" t="s">
        <v>585</v>
      </c>
      <c r="E73" s="9" t="s">
        <v>159</v>
      </c>
      <c r="F73" s="12">
        <v>0</v>
      </c>
      <c r="G73" s="12">
        <v>0.17</v>
      </c>
      <c r="H73" s="35">
        <f t="shared" si="3"/>
        <v>0</v>
      </c>
      <c r="I73" s="12">
        <v>0</v>
      </c>
      <c r="J73" s="35">
        <f t="shared" si="4"/>
        <v>0</v>
      </c>
      <c r="K73" s="13">
        <v>38951</v>
      </c>
      <c r="L73" s="13">
        <v>39872</v>
      </c>
      <c r="N73" s="56" t="s">
        <v>963</v>
      </c>
    </row>
    <row r="74" spans="1:14" s="9" customFormat="1" ht="15" customHeight="1">
      <c r="A74" s="7" t="s">
        <v>100</v>
      </c>
      <c r="B74" s="7" t="s">
        <v>78</v>
      </c>
      <c r="C74" s="7" t="s">
        <v>101</v>
      </c>
      <c r="D74" s="16" t="s">
        <v>585</v>
      </c>
      <c r="E74" s="7" t="s">
        <v>8</v>
      </c>
      <c r="F74" s="17">
        <v>40</v>
      </c>
      <c r="G74" s="17">
        <v>0</v>
      </c>
      <c r="H74" s="36">
        <f t="shared" si="3"/>
        <v>0</v>
      </c>
      <c r="I74" s="17">
        <v>0.2</v>
      </c>
      <c r="J74" s="36">
        <f t="shared" si="4"/>
        <v>8</v>
      </c>
      <c r="K74" s="18">
        <v>39597</v>
      </c>
      <c r="L74" s="18">
        <v>41639</v>
      </c>
      <c r="M74" s="54"/>
      <c r="N74" s="56" t="s">
        <v>1076</v>
      </c>
    </row>
    <row r="75" spans="1:14" s="9" customFormat="1" ht="15" customHeight="1">
      <c r="A75" s="7" t="s">
        <v>77</v>
      </c>
      <c r="B75" s="7" t="s">
        <v>78</v>
      </c>
      <c r="C75" s="7" t="s">
        <v>79</v>
      </c>
      <c r="D75" s="16" t="s">
        <v>585</v>
      </c>
      <c r="E75" s="7" t="s">
        <v>8</v>
      </c>
      <c r="F75" s="17">
        <v>5</v>
      </c>
      <c r="G75" s="17">
        <v>0.43</v>
      </c>
      <c r="H75" s="36">
        <f t="shared" si="3"/>
        <v>2.15</v>
      </c>
      <c r="I75" s="17">
        <v>0</v>
      </c>
      <c r="J75" s="36">
        <f t="shared" si="4"/>
        <v>0</v>
      </c>
      <c r="K75" s="18">
        <v>39987</v>
      </c>
      <c r="L75" s="9" t="s">
        <v>148</v>
      </c>
      <c r="M75" s="54"/>
      <c r="N75" s="56" t="s">
        <v>946</v>
      </c>
    </row>
    <row r="76" spans="1:14" s="9" customFormat="1" ht="15" customHeight="1">
      <c r="A76" s="7" t="s">
        <v>650</v>
      </c>
      <c r="B76" s="7" t="s">
        <v>98</v>
      </c>
      <c r="C76" s="7" t="s">
        <v>651</v>
      </c>
      <c r="D76" s="8" t="s">
        <v>586</v>
      </c>
      <c r="E76" s="4" t="s">
        <v>159</v>
      </c>
      <c r="F76" s="8">
        <v>40</v>
      </c>
      <c r="G76" s="8">
        <v>0.2</v>
      </c>
      <c r="H76" s="32">
        <f t="shared" si="3"/>
        <v>8</v>
      </c>
      <c r="I76" s="8">
        <v>0.4</v>
      </c>
      <c r="J76" s="32">
        <f t="shared" si="4"/>
        <v>16</v>
      </c>
      <c r="K76" s="5">
        <v>35243</v>
      </c>
      <c r="L76" s="5">
        <v>38352</v>
      </c>
      <c r="M76" s="54"/>
      <c r="N76" s="56" t="s">
        <v>1100</v>
      </c>
    </row>
    <row r="77" spans="1:14" s="9" customFormat="1" ht="15" customHeight="1">
      <c r="A77" s="7" t="s">
        <v>97</v>
      </c>
      <c r="B77" s="7" t="s">
        <v>98</v>
      </c>
      <c r="C77" s="7" t="s">
        <v>99</v>
      </c>
      <c r="D77" s="16" t="s">
        <v>585</v>
      </c>
      <c r="E77" s="7" t="s">
        <v>8</v>
      </c>
      <c r="F77" s="17">
        <v>20</v>
      </c>
      <c r="G77" s="17">
        <v>0.33</v>
      </c>
      <c r="H77" s="36">
        <f t="shared" si="3"/>
        <v>6.6000000000000005</v>
      </c>
      <c r="I77" s="17">
        <v>0.17</v>
      </c>
      <c r="J77" s="36">
        <f t="shared" si="4"/>
        <v>3.4000000000000004</v>
      </c>
      <c r="K77" s="18">
        <v>39611</v>
      </c>
      <c r="L77" s="18">
        <v>41182</v>
      </c>
      <c r="M77" s="54"/>
      <c r="N77" s="56" t="s">
        <v>950</v>
      </c>
    </row>
    <row r="78" spans="1:14" ht="15" customHeight="1">
      <c r="A78" s="7" t="s">
        <v>652</v>
      </c>
      <c r="B78" s="4" t="s">
        <v>285</v>
      </c>
      <c r="C78" s="7" t="s">
        <v>653</v>
      </c>
      <c r="D78" s="8" t="s">
        <v>586</v>
      </c>
      <c r="E78" s="4" t="s">
        <v>159</v>
      </c>
      <c r="F78" s="8">
        <v>18.3</v>
      </c>
      <c r="G78" s="8">
        <v>0.25</v>
      </c>
      <c r="H78" s="32">
        <f t="shared" si="3"/>
        <v>4.575</v>
      </c>
      <c r="I78" s="8">
        <v>0</v>
      </c>
      <c r="J78" s="32">
        <f t="shared" si="4"/>
        <v>0</v>
      </c>
      <c r="K78" s="5">
        <v>35780</v>
      </c>
      <c r="L78" s="5">
        <v>38352</v>
      </c>
      <c r="N78" s="56" t="s">
        <v>1047</v>
      </c>
    </row>
    <row r="79" spans="1:14" ht="15" customHeight="1">
      <c r="A79" s="2" t="s">
        <v>284</v>
      </c>
      <c r="B79" s="9" t="s">
        <v>285</v>
      </c>
      <c r="C79" s="11" t="s">
        <v>286</v>
      </c>
      <c r="D79" s="8" t="s">
        <v>586</v>
      </c>
      <c r="E79" s="9" t="s">
        <v>159</v>
      </c>
      <c r="F79" s="12">
        <v>40</v>
      </c>
      <c r="G79" s="12">
        <v>0.25</v>
      </c>
      <c r="H79" s="35">
        <f t="shared" si="3"/>
        <v>10</v>
      </c>
      <c r="I79" s="12">
        <v>0.25</v>
      </c>
      <c r="J79" s="35">
        <f t="shared" si="4"/>
        <v>10</v>
      </c>
      <c r="K79" s="13">
        <v>36878</v>
      </c>
      <c r="L79" s="13">
        <v>38807</v>
      </c>
      <c r="N79" s="56" t="s">
        <v>1028</v>
      </c>
    </row>
    <row r="80" spans="1:14" ht="15" customHeight="1">
      <c r="A80" s="6" t="s">
        <v>287</v>
      </c>
      <c r="B80" s="9" t="s">
        <v>285</v>
      </c>
      <c r="C80" s="11" t="s">
        <v>288</v>
      </c>
      <c r="D80" s="8" t="s">
        <v>586</v>
      </c>
      <c r="E80" s="9" t="s">
        <v>159</v>
      </c>
      <c r="F80" s="12">
        <v>60</v>
      </c>
      <c r="G80" s="12">
        <v>0.13</v>
      </c>
      <c r="H80" s="35">
        <f t="shared" si="3"/>
        <v>7.800000000000001</v>
      </c>
      <c r="I80" s="12">
        <v>0</v>
      </c>
      <c r="J80" s="35">
        <f t="shared" si="4"/>
        <v>0</v>
      </c>
      <c r="K80" s="13">
        <v>37392</v>
      </c>
      <c r="L80" s="13">
        <v>39813</v>
      </c>
      <c r="N80" s="56" t="s">
        <v>1001</v>
      </c>
    </row>
    <row r="81" spans="1:14" ht="15" customHeight="1">
      <c r="A81" s="6" t="s">
        <v>289</v>
      </c>
      <c r="B81" s="9" t="s">
        <v>285</v>
      </c>
      <c r="C81" s="11" t="s">
        <v>290</v>
      </c>
      <c r="D81" s="8" t="s">
        <v>585</v>
      </c>
      <c r="E81" s="9" t="s">
        <v>159</v>
      </c>
      <c r="F81" s="12">
        <v>24</v>
      </c>
      <c r="G81" s="12">
        <v>0.25</v>
      </c>
      <c r="H81" s="35">
        <f t="shared" si="3"/>
        <v>6</v>
      </c>
      <c r="I81" s="12">
        <v>0.24</v>
      </c>
      <c r="J81" s="35">
        <f t="shared" si="4"/>
        <v>5.76</v>
      </c>
      <c r="K81" s="13">
        <v>38533</v>
      </c>
      <c r="L81" s="13">
        <v>40359</v>
      </c>
      <c r="N81" s="56" t="s">
        <v>966</v>
      </c>
    </row>
    <row r="82" spans="1:14" ht="15" customHeight="1">
      <c r="A82" s="7" t="s">
        <v>747</v>
      </c>
      <c r="B82" s="4" t="s">
        <v>46</v>
      </c>
      <c r="C82" s="7" t="s">
        <v>748</v>
      </c>
      <c r="D82" s="8" t="s">
        <v>586</v>
      </c>
      <c r="E82" s="4" t="s">
        <v>159</v>
      </c>
      <c r="F82" s="8">
        <v>33</v>
      </c>
      <c r="G82" s="8">
        <v>0</v>
      </c>
      <c r="H82" s="32">
        <f t="shared" si="3"/>
        <v>0</v>
      </c>
      <c r="I82" s="8">
        <v>0.25</v>
      </c>
      <c r="J82" s="32">
        <f t="shared" si="4"/>
        <v>8.25</v>
      </c>
      <c r="K82" s="5">
        <v>32296</v>
      </c>
      <c r="L82" s="5">
        <v>35826</v>
      </c>
      <c r="N82" s="56" t="s">
        <v>1124</v>
      </c>
    </row>
    <row r="83" spans="1:14" ht="15" customHeight="1">
      <c r="A83" s="6" t="s">
        <v>318</v>
      </c>
      <c r="B83" s="9" t="s">
        <v>46</v>
      </c>
      <c r="C83" s="11" t="s">
        <v>332</v>
      </c>
      <c r="D83" s="8" t="s">
        <v>586</v>
      </c>
      <c r="E83" s="9" t="s">
        <v>159</v>
      </c>
      <c r="F83" s="12">
        <v>100</v>
      </c>
      <c r="G83" s="12">
        <v>0</v>
      </c>
      <c r="H83" s="35">
        <f t="shared" si="3"/>
        <v>0</v>
      </c>
      <c r="I83" s="12">
        <v>0.14</v>
      </c>
      <c r="J83" s="35">
        <f t="shared" si="4"/>
        <v>14.000000000000002</v>
      </c>
      <c r="K83" s="13">
        <v>36095</v>
      </c>
      <c r="L83" s="13">
        <v>38873</v>
      </c>
      <c r="N83" s="56" t="s">
        <v>1097</v>
      </c>
    </row>
    <row r="84" spans="1:14" ht="15" customHeight="1">
      <c r="A84" s="6" t="s">
        <v>231</v>
      </c>
      <c r="B84" s="9" t="s">
        <v>46</v>
      </c>
      <c r="C84" s="11" t="s">
        <v>281</v>
      </c>
      <c r="D84" s="8" t="s">
        <v>586</v>
      </c>
      <c r="E84" s="9" t="s">
        <v>159</v>
      </c>
      <c r="F84" s="12">
        <v>59.7</v>
      </c>
      <c r="G84" s="12">
        <v>0.2</v>
      </c>
      <c r="H84" s="35">
        <f t="shared" si="3"/>
        <v>11.940000000000001</v>
      </c>
      <c r="I84" s="12">
        <v>0.2</v>
      </c>
      <c r="J84" s="35">
        <f t="shared" si="4"/>
        <v>11.940000000000001</v>
      </c>
      <c r="K84" s="13">
        <v>36781</v>
      </c>
      <c r="L84" s="13">
        <v>39082</v>
      </c>
      <c r="N84" s="56" t="s">
        <v>1031</v>
      </c>
    </row>
    <row r="85" spans="1:14" ht="15" customHeight="1">
      <c r="A85" s="6" t="s">
        <v>279</v>
      </c>
      <c r="B85" s="9" t="s">
        <v>46</v>
      </c>
      <c r="C85" s="11" t="s">
        <v>280</v>
      </c>
      <c r="D85" s="8" t="s">
        <v>586</v>
      </c>
      <c r="E85" s="9" t="s">
        <v>159</v>
      </c>
      <c r="F85" s="12">
        <v>2.6</v>
      </c>
      <c r="G85" s="12">
        <v>0.13</v>
      </c>
      <c r="H85" s="35">
        <f t="shared" si="3"/>
        <v>0.338</v>
      </c>
      <c r="I85" s="12">
        <v>0</v>
      </c>
      <c r="J85" s="35">
        <f t="shared" si="4"/>
        <v>0</v>
      </c>
      <c r="K85" s="13">
        <v>36935</v>
      </c>
      <c r="L85" s="13">
        <v>38898</v>
      </c>
      <c r="N85" s="56" t="s">
        <v>1021</v>
      </c>
    </row>
    <row r="86" spans="1:14" ht="15" customHeight="1">
      <c r="A86" s="6" t="s">
        <v>277</v>
      </c>
      <c r="B86" s="9" t="s">
        <v>46</v>
      </c>
      <c r="C86" s="11" t="s">
        <v>278</v>
      </c>
      <c r="D86" s="8" t="s">
        <v>585</v>
      </c>
      <c r="E86" s="9" t="s">
        <v>159</v>
      </c>
      <c r="F86" s="12">
        <v>126.8</v>
      </c>
      <c r="G86" s="12">
        <v>0.14</v>
      </c>
      <c r="H86" s="35">
        <f t="shared" si="3"/>
        <v>17.752000000000002</v>
      </c>
      <c r="I86" s="12">
        <v>0</v>
      </c>
      <c r="J86" s="35">
        <f t="shared" si="4"/>
        <v>0</v>
      </c>
      <c r="K86" s="13">
        <v>37789</v>
      </c>
      <c r="L86" s="13">
        <v>40178</v>
      </c>
      <c r="N86" s="56" t="s">
        <v>988</v>
      </c>
    </row>
    <row r="87" spans="1:14" s="9" customFormat="1" ht="15" customHeight="1">
      <c r="A87" s="9" t="s">
        <v>136</v>
      </c>
      <c r="B87" s="9" t="s">
        <v>46</v>
      </c>
      <c r="C87" s="11" t="s">
        <v>151</v>
      </c>
      <c r="D87" s="8" t="s">
        <v>586</v>
      </c>
      <c r="E87" s="9" t="s">
        <v>8</v>
      </c>
      <c r="F87" s="12">
        <v>54</v>
      </c>
      <c r="G87" s="12">
        <v>0.14</v>
      </c>
      <c r="H87" s="35">
        <f t="shared" si="3"/>
        <v>7.5600000000000005</v>
      </c>
      <c r="I87" s="12">
        <v>0</v>
      </c>
      <c r="J87" s="35">
        <f t="shared" si="4"/>
        <v>0</v>
      </c>
      <c r="K87" s="13">
        <v>38890</v>
      </c>
      <c r="L87" s="14">
        <v>41090</v>
      </c>
      <c r="M87" s="54"/>
      <c r="N87" s="56" t="s">
        <v>964</v>
      </c>
    </row>
    <row r="88" spans="1:14" s="9" customFormat="1" ht="15" customHeight="1">
      <c r="A88" s="6" t="s">
        <v>282</v>
      </c>
      <c r="B88" s="9" t="s">
        <v>46</v>
      </c>
      <c r="C88" s="11" t="s">
        <v>283</v>
      </c>
      <c r="D88" s="8" t="s">
        <v>585</v>
      </c>
      <c r="E88" s="9" t="s">
        <v>159</v>
      </c>
      <c r="F88" s="12">
        <v>30</v>
      </c>
      <c r="G88" s="12">
        <v>0.33</v>
      </c>
      <c r="H88" s="35">
        <f t="shared" si="3"/>
        <v>9.9</v>
      </c>
      <c r="I88" s="12">
        <v>0.17</v>
      </c>
      <c r="J88" s="35">
        <f t="shared" si="4"/>
        <v>5.1000000000000005</v>
      </c>
      <c r="K88" s="13">
        <v>39149</v>
      </c>
      <c r="L88" s="13">
        <v>40816</v>
      </c>
      <c r="M88" s="54"/>
      <c r="N88" s="56" t="s">
        <v>958</v>
      </c>
    </row>
    <row r="89" spans="1:14" s="9" customFormat="1" ht="15" customHeight="1">
      <c r="A89" s="7" t="s">
        <v>737</v>
      </c>
      <c r="B89" s="4" t="s">
        <v>268</v>
      </c>
      <c r="C89" s="7" t="s">
        <v>738</v>
      </c>
      <c r="D89" s="8" t="s">
        <v>586</v>
      </c>
      <c r="E89" s="4" t="s">
        <v>159</v>
      </c>
      <c r="F89" s="8">
        <v>7</v>
      </c>
      <c r="G89" s="8">
        <v>0</v>
      </c>
      <c r="H89" s="32">
        <f t="shared" si="3"/>
        <v>0</v>
      </c>
      <c r="I89" s="8">
        <v>0.25</v>
      </c>
      <c r="J89" s="32">
        <f t="shared" si="4"/>
        <v>1.75</v>
      </c>
      <c r="K89" s="5">
        <v>33017</v>
      </c>
      <c r="L89" s="5">
        <v>35795</v>
      </c>
      <c r="M89" s="54"/>
      <c r="N89" s="56" t="s">
        <v>1120</v>
      </c>
    </row>
    <row r="90" spans="1:14" ht="15" customHeight="1">
      <c r="A90" s="7" t="s">
        <v>656</v>
      </c>
      <c r="B90" s="4" t="s">
        <v>268</v>
      </c>
      <c r="C90" s="7" t="s">
        <v>657</v>
      </c>
      <c r="D90" s="8" t="s">
        <v>586</v>
      </c>
      <c r="E90" s="4" t="s">
        <v>159</v>
      </c>
      <c r="F90" s="8">
        <v>18</v>
      </c>
      <c r="G90" s="8">
        <v>0.17</v>
      </c>
      <c r="H90" s="32">
        <f t="shared" si="3"/>
        <v>3.06</v>
      </c>
      <c r="I90" s="8">
        <v>0.33</v>
      </c>
      <c r="J90" s="32">
        <f t="shared" si="4"/>
        <v>5.94</v>
      </c>
      <c r="K90" s="15">
        <v>35885</v>
      </c>
      <c r="L90" s="5">
        <v>38533</v>
      </c>
      <c r="N90" s="56" t="s">
        <v>1045</v>
      </c>
    </row>
    <row r="91" spans="1:14" s="9" customFormat="1" ht="15" customHeight="1">
      <c r="A91" s="9" t="s">
        <v>267</v>
      </c>
      <c r="B91" s="9" t="s">
        <v>268</v>
      </c>
      <c r="C91" s="9" t="s">
        <v>269</v>
      </c>
      <c r="D91" s="8" t="s">
        <v>586</v>
      </c>
      <c r="E91" s="9" t="s">
        <v>159</v>
      </c>
      <c r="F91" s="12">
        <v>15</v>
      </c>
      <c r="G91" s="12">
        <v>0.5</v>
      </c>
      <c r="H91" s="35">
        <f t="shared" si="3"/>
        <v>7.5</v>
      </c>
      <c r="I91" s="12">
        <v>0</v>
      </c>
      <c r="J91" s="35">
        <f t="shared" si="4"/>
        <v>0</v>
      </c>
      <c r="K91" s="14">
        <v>36907</v>
      </c>
      <c r="L91" s="14">
        <v>39082</v>
      </c>
      <c r="M91" s="54"/>
      <c r="N91" s="56" t="s">
        <v>1023</v>
      </c>
    </row>
    <row r="92" spans="1:14" s="9" customFormat="1" ht="15" customHeight="1">
      <c r="A92" s="10" t="s">
        <v>759</v>
      </c>
      <c r="B92" s="4" t="s">
        <v>261</v>
      </c>
      <c r="C92" s="7" t="s">
        <v>734</v>
      </c>
      <c r="D92" s="8" t="s">
        <v>586</v>
      </c>
      <c r="E92" s="4" t="s">
        <v>159</v>
      </c>
      <c r="F92" s="8">
        <v>27</v>
      </c>
      <c r="G92" s="8">
        <v>0</v>
      </c>
      <c r="H92" s="32">
        <f t="shared" si="3"/>
        <v>0</v>
      </c>
      <c r="I92" s="8">
        <v>0.25</v>
      </c>
      <c r="J92" s="32">
        <f t="shared" si="4"/>
        <v>6.75</v>
      </c>
      <c r="K92" s="5">
        <v>33220</v>
      </c>
      <c r="L92" s="5">
        <v>35795</v>
      </c>
      <c r="M92" s="54"/>
      <c r="N92" s="56" t="s">
        <v>1119</v>
      </c>
    </row>
    <row r="93" spans="1:14" s="9" customFormat="1" ht="15" customHeight="1">
      <c r="A93" s="7" t="s">
        <v>677</v>
      </c>
      <c r="B93" s="10" t="s">
        <v>261</v>
      </c>
      <c r="C93" s="7" t="s">
        <v>678</v>
      </c>
      <c r="D93" s="16" t="s">
        <v>586</v>
      </c>
      <c r="E93" s="10" t="s">
        <v>159</v>
      </c>
      <c r="F93" s="17">
        <v>25</v>
      </c>
      <c r="G93" s="17">
        <v>0.4</v>
      </c>
      <c r="H93" s="36">
        <f t="shared" si="3"/>
        <v>10</v>
      </c>
      <c r="I93" s="17">
        <v>0.2</v>
      </c>
      <c r="J93" s="36">
        <f t="shared" si="4"/>
        <v>5</v>
      </c>
      <c r="K93" s="15">
        <v>36888</v>
      </c>
      <c r="L93" s="18">
        <v>38717</v>
      </c>
      <c r="M93" s="54"/>
      <c r="N93" s="56" t="s">
        <v>1025</v>
      </c>
    </row>
    <row r="94" spans="1:14" ht="15" customHeight="1">
      <c r="A94" s="6" t="s">
        <v>265</v>
      </c>
      <c r="B94" s="9" t="s">
        <v>261</v>
      </c>
      <c r="C94" s="11" t="s">
        <v>266</v>
      </c>
      <c r="D94" s="8" t="s">
        <v>587</v>
      </c>
      <c r="E94" s="9" t="s">
        <v>159</v>
      </c>
      <c r="F94" s="12">
        <v>89.6</v>
      </c>
      <c r="G94" s="12">
        <v>0.17</v>
      </c>
      <c r="H94" s="35">
        <f t="shared" si="3"/>
        <v>15.232</v>
      </c>
      <c r="I94" s="12">
        <v>0.17</v>
      </c>
      <c r="J94" s="35">
        <f t="shared" si="4"/>
        <v>15.232</v>
      </c>
      <c r="K94" s="13">
        <v>37658</v>
      </c>
      <c r="L94" s="13">
        <v>39263</v>
      </c>
      <c r="N94" s="56" t="s">
        <v>995</v>
      </c>
    </row>
    <row r="95" spans="1:14" s="9" customFormat="1" ht="15" customHeight="1">
      <c r="A95" s="9" t="s">
        <v>263</v>
      </c>
      <c r="B95" s="9" t="s">
        <v>261</v>
      </c>
      <c r="C95" s="9" t="s">
        <v>264</v>
      </c>
      <c r="D95" s="8" t="s">
        <v>585</v>
      </c>
      <c r="E95" s="9" t="s">
        <v>159</v>
      </c>
      <c r="F95" s="12">
        <v>5</v>
      </c>
      <c r="G95" s="12">
        <v>0.14</v>
      </c>
      <c r="H95" s="35">
        <f t="shared" si="3"/>
        <v>0.7000000000000001</v>
      </c>
      <c r="I95" s="12">
        <v>0</v>
      </c>
      <c r="J95" s="35">
        <f t="shared" si="4"/>
        <v>0</v>
      </c>
      <c r="K95" s="14">
        <v>37690</v>
      </c>
      <c r="L95" s="14">
        <v>38898</v>
      </c>
      <c r="M95" s="54"/>
      <c r="N95" s="56" t="s">
        <v>994</v>
      </c>
    </row>
    <row r="96" spans="1:14" s="9" customFormat="1" ht="15" customHeight="1">
      <c r="A96" s="9" t="s">
        <v>260</v>
      </c>
      <c r="B96" s="9" t="s">
        <v>261</v>
      </c>
      <c r="C96" s="9" t="s">
        <v>262</v>
      </c>
      <c r="D96" s="8" t="s">
        <v>586</v>
      </c>
      <c r="E96" s="9" t="s">
        <v>159</v>
      </c>
      <c r="F96" s="12">
        <v>78</v>
      </c>
      <c r="G96" s="12">
        <v>0.2</v>
      </c>
      <c r="H96" s="35">
        <f t="shared" si="3"/>
        <v>15.600000000000001</v>
      </c>
      <c r="I96" s="12">
        <v>0</v>
      </c>
      <c r="J96" s="35">
        <f t="shared" si="4"/>
        <v>0</v>
      </c>
      <c r="K96" s="14">
        <v>38055</v>
      </c>
      <c r="L96" s="14">
        <v>40847</v>
      </c>
      <c r="M96" s="54"/>
      <c r="N96" s="56" t="s">
        <v>1132</v>
      </c>
    </row>
    <row r="97" spans="1:14" s="9" customFormat="1" ht="15" customHeight="1">
      <c r="A97" s="6" t="s">
        <v>920</v>
      </c>
      <c r="B97" s="9" t="s">
        <v>261</v>
      </c>
      <c r="C97" s="11" t="s">
        <v>270</v>
      </c>
      <c r="D97" s="8" t="s">
        <v>586</v>
      </c>
      <c r="E97" s="9" t="s">
        <v>159</v>
      </c>
      <c r="F97" s="12">
        <v>20</v>
      </c>
      <c r="G97" s="12">
        <v>0.33</v>
      </c>
      <c r="H97" s="35">
        <f t="shared" si="3"/>
        <v>6.6000000000000005</v>
      </c>
      <c r="I97" s="12">
        <v>0.17</v>
      </c>
      <c r="J97" s="35">
        <f t="shared" si="4"/>
        <v>3.4000000000000004</v>
      </c>
      <c r="K97" s="13">
        <v>38671</v>
      </c>
      <c r="L97" s="13">
        <v>40724</v>
      </c>
      <c r="M97" s="54" t="s">
        <v>921</v>
      </c>
      <c r="N97" s="56" t="s">
        <v>965</v>
      </c>
    </row>
    <row r="98" spans="1:14" s="9" customFormat="1" ht="15" customHeight="1">
      <c r="A98" s="4" t="s">
        <v>918</v>
      </c>
      <c r="B98" s="4" t="s">
        <v>261</v>
      </c>
      <c r="C98" s="1" t="s">
        <v>919</v>
      </c>
      <c r="D98" s="8" t="s">
        <v>586</v>
      </c>
      <c r="E98" s="4" t="s">
        <v>8</v>
      </c>
      <c r="F98" s="8">
        <v>15</v>
      </c>
      <c r="G98" s="8">
        <v>0</v>
      </c>
      <c r="H98" s="32">
        <f t="shared" si="3"/>
        <v>0</v>
      </c>
      <c r="I98" s="8">
        <v>0</v>
      </c>
      <c r="J98" s="32">
        <f t="shared" si="4"/>
        <v>0</v>
      </c>
      <c r="K98" s="5">
        <v>39266</v>
      </c>
      <c r="L98" s="5">
        <v>41274</v>
      </c>
      <c r="M98" s="54"/>
      <c r="N98" s="56" t="s">
        <v>1135</v>
      </c>
    </row>
    <row r="99" spans="1:14" s="9" customFormat="1" ht="15" customHeight="1">
      <c r="A99" s="1" t="s">
        <v>1106</v>
      </c>
      <c r="B99" s="4" t="s">
        <v>121</v>
      </c>
      <c r="C99" s="1" t="s">
        <v>1107</v>
      </c>
      <c r="D99" s="8" t="s">
        <v>586</v>
      </c>
      <c r="E99" s="4" t="s">
        <v>159</v>
      </c>
      <c r="F99" s="8">
        <v>24.6</v>
      </c>
      <c r="G99" s="8">
        <v>0</v>
      </c>
      <c r="H99" s="32">
        <f t="shared" si="3"/>
        <v>0</v>
      </c>
      <c r="I99" s="8">
        <v>0.17</v>
      </c>
      <c r="J99" s="32">
        <f aca="true" t="shared" si="5" ref="J99:J130">PRODUCT(I99,F99)</f>
        <v>4.182</v>
      </c>
      <c r="K99" s="5">
        <v>34394</v>
      </c>
      <c r="L99" s="5">
        <v>37346</v>
      </c>
      <c r="M99" s="60"/>
      <c r="N99" s="59" t="s">
        <v>1108</v>
      </c>
    </row>
    <row r="100" spans="1:14" s="9" customFormat="1" ht="15" customHeight="1">
      <c r="A100" s="7" t="s">
        <v>660</v>
      </c>
      <c r="B100" s="10" t="s">
        <v>121</v>
      </c>
      <c r="C100" s="7" t="s">
        <v>661</v>
      </c>
      <c r="D100" s="16" t="s">
        <v>586</v>
      </c>
      <c r="E100" s="10" t="s">
        <v>159</v>
      </c>
      <c r="F100" s="17">
        <v>11.3</v>
      </c>
      <c r="G100" s="17">
        <v>0.2</v>
      </c>
      <c r="H100" s="36">
        <f t="shared" si="3"/>
        <v>2.2600000000000002</v>
      </c>
      <c r="I100" s="17">
        <v>0.4</v>
      </c>
      <c r="J100" s="36">
        <f t="shared" si="5"/>
        <v>4.5200000000000005</v>
      </c>
      <c r="K100" s="15">
        <v>36130</v>
      </c>
      <c r="L100" s="18">
        <v>37986</v>
      </c>
      <c r="M100" s="54"/>
      <c r="N100" s="56" t="s">
        <v>1043</v>
      </c>
    </row>
    <row r="101" spans="1:14" s="9" customFormat="1" ht="15" customHeight="1">
      <c r="A101" s="9" t="s">
        <v>137</v>
      </c>
      <c r="B101" s="9" t="s">
        <v>121</v>
      </c>
      <c r="C101" s="11" t="s">
        <v>152</v>
      </c>
      <c r="D101" s="8" t="s">
        <v>586</v>
      </c>
      <c r="E101" s="9" t="s">
        <v>8</v>
      </c>
      <c r="F101" s="12">
        <v>70</v>
      </c>
      <c r="G101" s="12">
        <v>0.22</v>
      </c>
      <c r="H101" s="35">
        <f t="shared" si="3"/>
        <v>15.4</v>
      </c>
      <c r="I101" s="12">
        <v>0</v>
      </c>
      <c r="J101" s="35">
        <f t="shared" si="5"/>
        <v>0</v>
      </c>
      <c r="K101" s="14">
        <v>37096</v>
      </c>
      <c r="L101" s="14">
        <v>41090</v>
      </c>
      <c r="M101" s="54"/>
      <c r="N101" s="56" t="s">
        <v>1014</v>
      </c>
    </row>
    <row r="102" spans="1:14" s="9" customFormat="1" ht="15" customHeight="1">
      <c r="A102" s="9" t="s">
        <v>127</v>
      </c>
      <c r="B102" s="9" t="s">
        <v>121</v>
      </c>
      <c r="C102" s="9" t="s">
        <v>259</v>
      </c>
      <c r="D102" s="8" t="s">
        <v>585</v>
      </c>
      <c r="E102" s="9" t="s">
        <v>159</v>
      </c>
      <c r="F102" s="12">
        <v>20.3</v>
      </c>
      <c r="G102" s="12">
        <v>0.25</v>
      </c>
      <c r="H102" s="35">
        <f t="shared" si="3"/>
        <v>5.075</v>
      </c>
      <c r="I102" s="12">
        <v>0.25</v>
      </c>
      <c r="J102" s="35">
        <f t="shared" si="5"/>
        <v>5.075</v>
      </c>
      <c r="K102" s="14">
        <v>37603</v>
      </c>
      <c r="L102" s="14">
        <v>39813</v>
      </c>
      <c r="M102" s="54"/>
      <c r="N102" s="56" t="s">
        <v>997</v>
      </c>
    </row>
    <row r="103" spans="1:14" s="9" customFormat="1" ht="15" customHeight="1">
      <c r="A103" s="7" t="s">
        <v>120</v>
      </c>
      <c r="B103" s="7" t="s">
        <v>121</v>
      </c>
      <c r="C103" s="7" t="s">
        <v>122</v>
      </c>
      <c r="D103" s="16" t="s">
        <v>586</v>
      </c>
      <c r="E103" s="7" t="s">
        <v>8</v>
      </c>
      <c r="F103" s="17">
        <v>25</v>
      </c>
      <c r="G103" s="17">
        <v>0</v>
      </c>
      <c r="H103" s="36">
        <f t="shared" si="3"/>
        <v>0</v>
      </c>
      <c r="I103" s="17">
        <v>0.33</v>
      </c>
      <c r="J103" s="36">
        <f t="shared" si="5"/>
        <v>8.25</v>
      </c>
      <c r="K103" s="18">
        <v>38505</v>
      </c>
      <c r="L103" s="14">
        <v>41639</v>
      </c>
      <c r="M103" s="54"/>
      <c r="N103" s="56" t="s">
        <v>1089</v>
      </c>
    </row>
    <row r="104" spans="1:14" s="9" customFormat="1" ht="15" customHeight="1">
      <c r="A104" s="9" t="s">
        <v>255</v>
      </c>
      <c r="B104" s="9" t="s">
        <v>256</v>
      </c>
      <c r="C104" s="9" t="s">
        <v>257</v>
      </c>
      <c r="D104" s="8" t="s">
        <v>586</v>
      </c>
      <c r="E104" s="9" t="s">
        <v>159</v>
      </c>
      <c r="F104" s="12">
        <v>11.7</v>
      </c>
      <c r="G104" s="12">
        <v>0.14</v>
      </c>
      <c r="H104" s="35">
        <f t="shared" si="3"/>
        <v>1.6380000000000001</v>
      </c>
      <c r="I104" s="12">
        <v>0</v>
      </c>
      <c r="J104" s="35">
        <f t="shared" si="5"/>
        <v>0</v>
      </c>
      <c r="K104" s="14">
        <v>35759</v>
      </c>
      <c r="L104" s="14">
        <v>39447</v>
      </c>
      <c r="M104" s="54"/>
      <c r="N104" s="56" t="s">
        <v>1048</v>
      </c>
    </row>
    <row r="105" spans="1:14" s="9" customFormat="1" ht="15" customHeight="1">
      <c r="A105" s="4" t="s">
        <v>591</v>
      </c>
      <c r="B105" s="9" t="s">
        <v>256</v>
      </c>
      <c r="C105" s="9" t="s">
        <v>258</v>
      </c>
      <c r="D105" s="8" t="s">
        <v>585</v>
      </c>
      <c r="E105" s="9" t="s">
        <v>159</v>
      </c>
      <c r="F105" s="12">
        <v>7</v>
      </c>
      <c r="G105" s="12">
        <v>0.33</v>
      </c>
      <c r="H105" s="35">
        <f t="shared" si="3"/>
        <v>2.31</v>
      </c>
      <c r="I105" s="12">
        <v>0.17</v>
      </c>
      <c r="J105" s="35">
        <f t="shared" si="5"/>
        <v>1.1900000000000002</v>
      </c>
      <c r="K105" s="14">
        <v>38140</v>
      </c>
      <c r="L105" s="14">
        <v>39813</v>
      </c>
      <c r="M105" s="54"/>
      <c r="N105" s="56" t="s">
        <v>974</v>
      </c>
    </row>
    <row r="106" spans="1:14" ht="15" customHeight="1">
      <c r="A106" s="7" t="s">
        <v>749</v>
      </c>
      <c r="B106" s="4" t="s">
        <v>26</v>
      </c>
      <c r="C106" s="7" t="s">
        <v>750</v>
      </c>
      <c r="D106" s="8" t="s">
        <v>586</v>
      </c>
      <c r="E106" s="4" t="s">
        <v>159</v>
      </c>
      <c r="F106" s="8">
        <v>12.2</v>
      </c>
      <c r="G106" s="8">
        <v>0</v>
      </c>
      <c r="H106" s="32">
        <f t="shared" si="3"/>
        <v>0</v>
      </c>
      <c r="I106" s="8">
        <v>0.25</v>
      </c>
      <c r="J106" s="32">
        <f t="shared" si="5"/>
        <v>3.05</v>
      </c>
      <c r="K106" s="5">
        <v>32273</v>
      </c>
      <c r="L106" s="5" t="s">
        <v>148</v>
      </c>
      <c r="N106" s="56" t="s">
        <v>1125</v>
      </c>
    </row>
    <row r="107" spans="1:14" s="9" customFormat="1" ht="15" customHeight="1">
      <c r="A107" s="7" t="s">
        <v>739</v>
      </c>
      <c r="B107" s="4" t="s">
        <v>26</v>
      </c>
      <c r="C107" s="7" t="s">
        <v>740</v>
      </c>
      <c r="D107" s="8" t="s">
        <v>586</v>
      </c>
      <c r="E107" s="4" t="s">
        <v>159</v>
      </c>
      <c r="F107" s="8">
        <v>35</v>
      </c>
      <c r="G107" s="8">
        <v>0</v>
      </c>
      <c r="H107" s="32">
        <f t="shared" si="3"/>
        <v>0</v>
      </c>
      <c r="I107" s="8">
        <v>0.5</v>
      </c>
      <c r="J107" s="32">
        <f t="shared" si="5"/>
        <v>17.5</v>
      </c>
      <c r="K107" s="5">
        <v>32959</v>
      </c>
      <c r="L107" s="5">
        <v>35976</v>
      </c>
      <c r="M107" s="54"/>
      <c r="N107" s="56" t="s">
        <v>1121</v>
      </c>
    </row>
    <row r="108" spans="1:14" s="9" customFormat="1" ht="15" customHeight="1">
      <c r="A108" s="7" t="s">
        <v>635</v>
      </c>
      <c r="B108" s="4" t="s">
        <v>26</v>
      </c>
      <c r="C108" s="7" t="s">
        <v>636</v>
      </c>
      <c r="D108" s="8" t="s">
        <v>586</v>
      </c>
      <c r="E108" s="4" t="s">
        <v>159</v>
      </c>
      <c r="F108" s="8">
        <v>31</v>
      </c>
      <c r="G108" s="8">
        <v>0.2</v>
      </c>
      <c r="H108" s="32">
        <f t="shared" si="3"/>
        <v>6.2</v>
      </c>
      <c r="I108" s="8">
        <v>0</v>
      </c>
      <c r="J108" s="32">
        <f t="shared" si="5"/>
        <v>0</v>
      </c>
      <c r="K108" s="5">
        <v>33556</v>
      </c>
      <c r="L108" s="5">
        <v>35976</v>
      </c>
      <c r="M108" s="54"/>
      <c r="N108" s="56" t="s">
        <v>1056</v>
      </c>
    </row>
    <row r="109" spans="1:14" s="9" customFormat="1" ht="15" customHeight="1">
      <c r="A109" s="7" t="s">
        <v>647</v>
      </c>
      <c r="B109" s="4" t="s">
        <v>26</v>
      </c>
      <c r="C109" s="7" t="s">
        <v>648</v>
      </c>
      <c r="D109" s="8" t="s">
        <v>586</v>
      </c>
      <c r="E109" s="4" t="s">
        <v>159</v>
      </c>
      <c r="F109" s="8">
        <v>40</v>
      </c>
      <c r="G109" s="8">
        <v>0.33</v>
      </c>
      <c r="H109" s="32">
        <f t="shared" si="3"/>
        <v>13.200000000000001</v>
      </c>
      <c r="I109" s="8">
        <v>0</v>
      </c>
      <c r="J109" s="32">
        <f t="shared" si="5"/>
        <v>0</v>
      </c>
      <c r="K109" s="5">
        <v>34772</v>
      </c>
      <c r="L109" s="5">
        <v>37072</v>
      </c>
      <c r="M109" s="54"/>
      <c r="N109" s="56" t="s">
        <v>1050</v>
      </c>
    </row>
    <row r="110" spans="1:14" s="9" customFormat="1" ht="15" customHeight="1">
      <c r="A110" s="7" t="s">
        <v>673</v>
      </c>
      <c r="B110" s="10" t="s">
        <v>26</v>
      </c>
      <c r="C110" s="7" t="s">
        <v>674</v>
      </c>
      <c r="D110" s="16" t="s">
        <v>586</v>
      </c>
      <c r="E110" s="10" t="s">
        <v>159</v>
      </c>
      <c r="F110" s="17">
        <v>50</v>
      </c>
      <c r="G110" s="17">
        <v>0.23</v>
      </c>
      <c r="H110" s="36">
        <f t="shared" si="3"/>
        <v>11.5</v>
      </c>
      <c r="I110" s="17">
        <v>0.22</v>
      </c>
      <c r="J110" s="36">
        <f t="shared" si="5"/>
        <v>11</v>
      </c>
      <c r="K110" s="18">
        <v>36781</v>
      </c>
      <c r="L110" s="18">
        <v>38717</v>
      </c>
      <c r="M110" s="54"/>
      <c r="N110" s="56" t="s">
        <v>1032</v>
      </c>
    </row>
    <row r="111" spans="1:14" s="9" customFormat="1" ht="15" customHeight="1">
      <c r="A111" s="9" t="s">
        <v>251</v>
      </c>
      <c r="B111" s="9" t="s">
        <v>26</v>
      </c>
      <c r="C111" s="9" t="s">
        <v>252</v>
      </c>
      <c r="D111" s="8" t="s">
        <v>586</v>
      </c>
      <c r="E111" s="9" t="s">
        <v>159</v>
      </c>
      <c r="F111" s="12">
        <v>50</v>
      </c>
      <c r="G111" s="12">
        <v>0.25</v>
      </c>
      <c r="H111" s="35">
        <f t="shared" si="3"/>
        <v>12.5</v>
      </c>
      <c r="I111" s="12">
        <v>0.25</v>
      </c>
      <c r="J111" s="35">
        <f t="shared" si="5"/>
        <v>12.5</v>
      </c>
      <c r="K111" s="14">
        <v>36872</v>
      </c>
      <c r="L111" s="14">
        <v>39355</v>
      </c>
      <c r="M111" s="54"/>
      <c r="N111" s="56" t="s">
        <v>1029</v>
      </c>
    </row>
    <row r="112" spans="1:14" s="9" customFormat="1" ht="15" customHeight="1">
      <c r="A112" s="9" t="s">
        <v>253</v>
      </c>
      <c r="B112" s="9" t="s">
        <v>26</v>
      </c>
      <c r="C112" s="9" t="s">
        <v>254</v>
      </c>
      <c r="D112" s="8" t="s">
        <v>586</v>
      </c>
      <c r="E112" s="9" t="s">
        <v>159</v>
      </c>
      <c r="F112" s="12">
        <v>80</v>
      </c>
      <c r="G112" s="12">
        <v>0.16</v>
      </c>
      <c r="H112" s="35">
        <f t="shared" si="3"/>
        <v>12.8</v>
      </c>
      <c r="I112" s="12">
        <v>0</v>
      </c>
      <c r="J112" s="35">
        <f t="shared" si="5"/>
        <v>0</v>
      </c>
      <c r="K112" s="14">
        <v>39028</v>
      </c>
      <c r="L112" s="14">
        <v>40543</v>
      </c>
      <c r="M112" s="54"/>
      <c r="N112" s="56" t="s">
        <v>961</v>
      </c>
    </row>
    <row r="113" spans="1:14" s="9" customFormat="1" ht="15" customHeight="1">
      <c r="A113" s="7" t="s">
        <v>104</v>
      </c>
      <c r="B113" s="7" t="s">
        <v>26</v>
      </c>
      <c r="C113" s="7" t="s">
        <v>105</v>
      </c>
      <c r="D113" s="16" t="s">
        <v>586</v>
      </c>
      <c r="E113" s="7" t="s">
        <v>8</v>
      </c>
      <c r="F113" s="17">
        <v>80</v>
      </c>
      <c r="G113" s="17">
        <v>0.33</v>
      </c>
      <c r="H113" s="36">
        <f t="shared" si="3"/>
        <v>26.400000000000002</v>
      </c>
      <c r="I113" s="17">
        <v>0</v>
      </c>
      <c r="J113" s="36">
        <f t="shared" si="5"/>
        <v>0</v>
      </c>
      <c r="K113" s="18">
        <v>39259</v>
      </c>
      <c r="L113" s="18">
        <v>41455</v>
      </c>
      <c r="M113" s="54" t="s">
        <v>892</v>
      </c>
      <c r="N113" s="56" t="s">
        <v>954</v>
      </c>
    </row>
    <row r="114" spans="1:14" s="9" customFormat="1" ht="15" customHeight="1">
      <c r="A114" s="7" t="s">
        <v>53</v>
      </c>
      <c r="B114" s="7" t="s">
        <v>26</v>
      </c>
      <c r="C114" s="7" t="s">
        <v>54</v>
      </c>
      <c r="D114" s="16" t="s">
        <v>586</v>
      </c>
      <c r="E114" s="7" t="s">
        <v>8</v>
      </c>
      <c r="F114" s="17">
        <v>100</v>
      </c>
      <c r="G114" s="17">
        <v>0.17</v>
      </c>
      <c r="H114" s="36">
        <f t="shared" si="3"/>
        <v>17</v>
      </c>
      <c r="I114" s="17">
        <v>0.16</v>
      </c>
      <c r="J114" s="36">
        <f t="shared" si="5"/>
        <v>16</v>
      </c>
      <c r="K114" s="18">
        <v>40358</v>
      </c>
      <c r="L114" s="18">
        <v>42094</v>
      </c>
      <c r="M114" s="54" t="s">
        <v>906</v>
      </c>
      <c r="N114" s="56" t="s">
        <v>939</v>
      </c>
    </row>
    <row r="115" spans="1:14" ht="15" customHeight="1">
      <c r="A115" s="7" t="s">
        <v>47</v>
      </c>
      <c r="B115" s="7" t="s">
        <v>26</v>
      </c>
      <c r="C115" s="7" t="s">
        <v>48</v>
      </c>
      <c r="D115" s="16" t="s">
        <v>586</v>
      </c>
      <c r="E115" s="7" t="s">
        <v>8</v>
      </c>
      <c r="F115" s="17">
        <v>55</v>
      </c>
      <c r="G115" s="17">
        <v>0.36</v>
      </c>
      <c r="H115" s="36">
        <f t="shared" si="3"/>
        <v>19.8</v>
      </c>
      <c r="I115" s="17">
        <v>0</v>
      </c>
      <c r="J115" s="36">
        <f t="shared" si="5"/>
        <v>0</v>
      </c>
      <c r="K115" s="18">
        <v>40526</v>
      </c>
      <c r="L115" s="9" t="s">
        <v>148</v>
      </c>
      <c r="N115" s="56" t="s">
        <v>937</v>
      </c>
    </row>
    <row r="116" spans="1:14" s="9" customFormat="1" ht="15" customHeight="1">
      <c r="A116" s="7" t="s">
        <v>741</v>
      </c>
      <c r="B116" s="4" t="s">
        <v>30</v>
      </c>
      <c r="C116" s="7" t="s">
        <v>742</v>
      </c>
      <c r="D116" s="8" t="s">
        <v>586</v>
      </c>
      <c r="E116" s="4" t="s">
        <v>159</v>
      </c>
      <c r="F116" s="8">
        <v>12.1</v>
      </c>
      <c r="G116" s="8">
        <v>0</v>
      </c>
      <c r="H116" s="32">
        <f t="shared" si="3"/>
        <v>0</v>
      </c>
      <c r="I116" s="8">
        <v>0.2</v>
      </c>
      <c r="J116" s="32">
        <f t="shared" si="5"/>
        <v>2.42</v>
      </c>
      <c r="K116" s="5">
        <v>32700</v>
      </c>
      <c r="L116" s="5">
        <v>35885</v>
      </c>
      <c r="M116" s="54"/>
      <c r="N116" s="56" t="s">
        <v>1122</v>
      </c>
    </row>
    <row r="117" spans="1:14" s="9" customFormat="1" ht="15" customHeight="1">
      <c r="A117" s="7" t="s">
        <v>662</v>
      </c>
      <c r="B117" s="10" t="s">
        <v>30</v>
      </c>
      <c r="C117" s="7" t="s">
        <v>663</v>
      </c>
      <c r="D117" s="16" t="s">
        <v>586</v>
      </c>
      <c r="E117" s="10" t="s">
        <v>159</v>
      </c>
      <c r="F117" s="17">
        <v>21</v>
      </c>
      <c r="G117" s="17">
        <v>0.13</v>
      </c>
      <c r="H117" s="36">
        <f t="shared" si="3"/>
        <v>2.73</v>
      </c>
      <c r="I117" s="17">
        <v>0</v>
      </c>
      <c r="J117" s="36">
        <f t="shared" si="5"/>
        <v>0</v>
      </c>
      <c r="K117" s="15">
        <v>36265</v>
      </c>
      <c r="L117" s="18">
        <v>37986</v>
      </c>
      <c r="M117" s="54"/>
      <c r="N117" s="56" t="s">
        <v>1042</v>
      </c>
    </row>
    <row r="118" spans="1:14" ht="15" customHeight="1">
      <c r="A118" s="7" t="s">
        <v>670</v>
      </c>
      <c r="B118" s="10" t="s">
        <v>30</v>
      </c>
      <c r="C118" s="7" t="s">
        <v>671</v>
      </c>
      <c r="D118" s="16" t="s">
        <v>586</v>
      </c>
      <c r="E118" s="10" t="s">
        <v>159</v>
      </c>
      <c r="F118" s="17">
        <v>6.5</v>
      </c>
      <c r="G118" s="17">
        <v>0.33</v>
      </c>
      <c r="H118" s="36">
        <f t="shared" si="3"/>
        <v>2.145</v>
      </c>
      <c r="I118" s="17">
        <v>0.17</v>
      </c>
      <c r="J118" s="36">
        <f t="shared" si="5"/>
        <v>1.105</v>
      </c>
      <c r="K118" s="15">
        <v>36690</v>
      </c>
      <c r="L118" s="18">
        <v>38533</v>
      </c>
      <c r="N118" s="56" t="s">
        <v>1037</v>
      </c>
    </row>
    <row r="119" spans="1:14" ht="15" customHeight="1">
      <c r="A119" s="9" t="s">
        <v>245</v>
      </c>
      <c r="B119" s="9" t="s">
        <v>30</v>
      </c>
      <c r="C119" s="9" t="s">
        <v>246</v>
      </c>
      <c r="D119" s="8" t="s">
        <v>586</v>
      </c>
      <c r="E119" s="9" t="s">
        <v>159</v>
      </c>
      <c r="F119" s="12">
        <v>21</v>
      </c>
      <c r="G119" s="12">
        <v>0.2</v>
      </c>
      <c r="H119" s="35">
        <f t="shared" si="3"/>
        <v>4.2</v>
      </c>
      <c r="I119" s="12">
        <v>0</v>
      </c>
      <c r="J119" s="35">
        <f t="shared" si="5"/>
        <v>0</v>
      </c>
      <c r="K119" s="14">
        <v>37819</v>
      </c>
      <c r="L119" s="14">
        <v>39813</v>
      </c>
      <c r="N119" s="56" t="s">
        <v>985</v>
      </c>
    </row>
    <row r="120" spans="1:14" s="9" customFormat="1" ht="15" customHeight="1">
      <c r="A120" s="9" t="s">
        <v>247</v>
      </c>
      <c r="B120" s="9" t="s">
        <v>30</v>
      </c>
      <c r="C120" s="9" t="s">
        <v>248</v>
      </c>
      <c r="D120" s="8" t="s">
        <v>585</v>
      </c>
      <c r="E120" s="9" t="s">
        <v>159</v>
      </c>
      <c r="F120" s="12">
        <v>5</v>
      </c>
      <c r="G120" s="12">
        <v>0.25</v>
      </c>
      <c r="H120" s="35">
        <f t="shared" si="3"/>
        <v>1.25</v>
      </c>
      <c r="I120" s="12">
        <v>0</v>
      </c>
      <c r="J120" s="35">
        <f t="shared" si="5"/>
        <v>0</v>
      </c>
      <c r="K120" s="14">
        <v>38174</v>
      </c>
      <c r="L120" s="14">
        <v>39813</v>
      </c>
      <c r="M120" s="54"/>
      <c r="N120" s="56" t="s">
        <v>944</v>
      </c>
    </row>
    <row r="121" spans="1:14" s="9" customFormat="1" ht="15" customHeight="1">
      <c r="A121" s="14" t="s">
        <v>243</v>
      </c>
      <c r="B121" s="9" t="s">
        <v>30</v>
      </c>
      <c r="C121" s="9" t="s">
        <v>244</v>
      </c>
      <c r="D121" s="8" t="s">
        <v>586</v>
      </c>
      <c r="E121" s="9" t="s">
        <v>159</v>
      </c>
      <c r="F121" s="12">
        <v>6.5</v>
      </c>
      <c r="G121" s="12">
        <v>0.16</v>
      </c>
      <c r="H121" s="35">
        <f t="shared" si="3"/>
        <v>1.04</v>
      </c>
      <c r="I121" s="12">
        <v>0.17</v>
      </c>
      <c r="J121" s="35">
        <f t="shared" si="5"/>
        <v>1.105</v>
      </c>
      <c r="K121" s="14">
        <v>38638</v>
      </c>
      <c r="L121" s="14">
        <v>40086</v>
      </c>
      <c r="M121" s="54"/>
      <c r="N121" s="56" t="s">
        <v>856</v>
      </c>
    </row>
    <row r="122" spans="1:14" s="9" customFormat="1" ht="15" customHeight="1">
      <c r="A122" s="7" t="s">
        <v>102</v>
      </c>
      <c r="B122" s="7" t="s">
        <v>30</v>
      </c>
      <c r="C122" s="7" t="s">
        <v>103</v>
      </c>
      <c r="D122" s="16" t="s">
        <v>585</v>
      </c>
      <c r="E122" s="7" t="s">
        <v>8</v>
      </c>
      <c r="F122" s="17">
        <v>6.25</v>
      </c>
      <c r="G122" s="17">
        <v>0</v>
      </c>
      <c r="H122" s="36">
        <f t="shared" si="3"/>
        <v>0</v>
      </c>
      <c r="I122" s="17">
        <v>0.24</v>
      </c>
      <c r="J122" s="36">
        <f t="shared" si="5"/>
        <v>1.5</v>
      </c>
      <c r="K122" s="18">
        <v>39391</v>
      </c>
      <c r="L122" s="18">
        <v>41274</v>
      </c>
      <c r="M122" s="54"/>
      <c r="N122" s="56" t="s">
        <v>1137</v>
      </c>
    </row>
    <row r="123" spans="1:14" ht="15" customHeight="1">
      <c r="A123" s="9" t="s">
        <v>249</v>
      </c>
      <c r="B123" s="9" t="s">
        <v>30</v>
      </c>
      <c r="C123" s="9" t="s">
        <v>250</v>
      </c>
      <c r="D123" s="8" t="s">
        <v>587</v>
      </c>
      <c r="E123" s="9" t="s">
        <v>159</v>
      </c>
      <c r="F123" s="12">
        <v>15.9</v>
      </c>
      <c r="G123" s="12">
        <v>0.17</v>
      </c>
      <c r="H123" s="35">
        <f t="shared" si="3"/>
        <v>2.7030000000000003</v>
      </c>
      <c r="I123" s="12">
        <v>0</v>
      </c>
      <c r="J123" s="35">
        <f t="shared" si="5"/>
        <v>0</v>
      </c>
      <c r="K123" s="14">
        <v>39590</v>
      </c>
      <c r="L123" s="14">
        <v>39903</v>
      </c>
      <c r="N123" s="56" t="s">
        <v>951</v>
      </c>
    </row>
    <row r="124" spans="1:14" s="9" customFormat="1" ht="15" customHeight="1">
      <c r="A124" s="7" t="s">
        <v>138</v>
      </c>
      <c r="B124" s="10" t="s">
        <v>30</v>
      </c>
      <c r="C124" s="11" t="s">
        <v>153</v>
      </c>
      <c r="D124" s="16" t="s">
        <v>585</v>
      </c>
      <c r="E124" s="9" t="s">
        <v>8</v>
      </c>
      <c r="F124" s="17">
        <v>5</v>
      </c>
      <c r="G124" s="17">
        <v>0.46</v>
      </c>
      <c r="H124" s="36">
        <f t="shared" si="3"/>
        <v>2.3000000000000003</v>
      </c>
      <c r="I124" s="17">
        <v>0</v>
      </c>
      <c r="J124" s="36">
        <f t="shared" si="5"/>
        <v>0</v>
      </c>
      <c r="K124" s="18">
        <v>40052</v>
      </c>
      <c r="L124" s="18">
        <v>42035</v>
      </c>
      <c r="M124" s="54"/>
      <c r="N124" s="56" t="s">
        <v>944</v>
      </c>
    </row>
    <row r="125" spans="1:14" s="9" customFormat="1" ht="15" customHeight="1">
      <c r="A125" s="10" t="s">
        <v>760</v>
      </c>
      <c r="B125" s="10" t="s">
        <v>30</v>
      </c>
      <c r="C125" s="7" t="s">
        <v>681</v>
      </c>
      <c r="D125" s="16" t="s">
        <v>586</v>
      </c>
      <c r="E125" s="10" t="s">
        <v>159</v>
      </c>
      <c r="F125" s="17">
        <v>25</v>
      </c>
      <c r="G125" s="17">
        <v>0.15</v>
      </c>
      <c r="H125" s="36">
        <f t="shared" si="3"/>
        <v>3.75</v>
      </c>
      <c r="I125" s="17">
        <v>0</v>
      </c>
      <c r="J125" s="36">
        <f t="shared" si="5"/>
        <v>0</v>
      </c>
      <c r="K125" s="15">
        <v>40267</v>
      </c>
      <c r="L125" s="18">
        <v>40633</v>
      </c>
      <c r="M125" s="54"/>
      <c r="N125" s="56" t="s">
        <v>943</v>
      </c>
    </row>
    <row r="126" spans="1:14" s="9" customFormat="1" ht="15" customHeight="1">
      <c r="A126" s="7" t="s">
        <v>682</v>
      </c>
      <c r="B126" s="10" t="s">
        <v>30</v>
      </c>
      <c r="C126" s="7" t="s">
        <v>683</v>
      </c>
      <c r="D126" s="16" t="s">
        <v>586</v>
      </c>
      <c r="E126" s="10" t="s">
        <v>159</v>
      </c>
      <c r="F126" s="17">
        <v>18</v>
      </c>
      <c r="G126" s="17">
        <v>0.17</v>
      </c>
      <c r="H126" s="36">
        <f t="shared" si="3"/>
        <v>3.06</v>
      </c>
      <c r="I126" s="17">
        <v>0</v>
      </c>
      <c r="J126" s="36">
        <f t="shared" si="5"/>
        <v>0</v>
      </c>
      <c r="K126" s="18">
        <v>40722</v>
      </c>
      <c r="L126" s="18">
        <v>40923</v>
      </c>
      <c r="M126" s="54"/>
      <c r="N126" s="56" t="s">
        <v>934</v>
      </c>
    </row>
    <row r="127" spans="1:14" s="9" customFormat="1" ht="15" customHeight="1">
      <c r="A127" s="6" t="s">
        <v>322</v>
      </c>
      <c r="B127" s="9" t="s">
        <v>323</v>
      </c>
      <c r="C127" s="11" t="s">
        <v>324</v>
      </c>
      <c r="D127" s="8" t="s">
        <v>585</v>
      </c>
      <c r="E127" s="9" t="s">
        <v>159</v>
      </c>
      <c r="F127" s="12">
        <v>8.5</v>
      </c>
      <c r="G127" s="12">
        <v>0</v>
      </c>
      <c r="H127" s="35">
        <f t="shared" si="3"/>
        <v>0</v>
      </c>
      <c r="I127" s="12">
        <v>0.17</v>
      </c>
      <c r="J127" s="35">
        <f t="shared" si="5"/>
        <v>1.445</v>
      </c>
      <c r="K127" s="13">
        <v>39247</v>
      </c>
      <c r="L127" s="13">
        <v>40817</v>
      </c>
      <c r="M127" s="54"/>
      <c r="N127" s="56" t="s">
        <v>1079</v>
      </c>
    </row>
    <row r="128" spans="1:14" s="9" customFormat="1" ht="15" customHeight="1">
      <c r="A128" s="7" t="s">
        <v>686</v>
      </c>
      <c r="B128" s="4" t="s">
        <v>323</v>
      </c>
      <c r="C128" s="7" t="s">
        <v>687</v>
      </c>
      <c r="D128" s="8" t="s">
        <v>587</v>
      </c>
      <c r="E128" s="4" t="s">
        <v>159</v>
      </c>
      <c r="F128" s="8">
        <v>0.35</v>
      </c>
      <c r="G128" s="8">
        <v>0</v>
      </c>
      <c r="H128" s="32">
        <f t="shared" si="3"/>
        <v>0</v>
      </c>
      <c r="I128" s="8">
        <v>0.67</v>
      </c>
      <c r="J128" s="32">
        <f t="shared" si="5"/>
        <v>0.2345</v>
      </c>
      <c r="K128" s="5">
        <v>39569</v>
      </c>
      <c r="L128" s="5">
        <v>40482</v>
      </c>
      <c r="M128" s="54"/>
      <c r="N128" s="56" t="s">
        <v>1077</v>
      </c>
    </row>
    <row r="129" spans="1:14" s="9" customFormat="1" ht="15" customHeight="1">
      <c r="A129" s="6" t="s">
        <v>333</v>
      </c>
      <c r="B129" s="9" t="s">
        <v>118</v>
      </c>
      <c r="C129" s="11" t="s">
        <v>334</v>
      </c>
      <c r="D129" s="8" t="s">
        <v>586</v>
      </c>
      <c r="E129" s="9" t="s">
        <v>159</v>
      </c>
      <c r="F129" s="12">
        <v>40</v>
      </c>
      <c r="G129" s="12">
        <v>0</v>
      </c>
      <c r="H129" s="35">
        <f t="shared" si="3"/>
        <v>0</v>
      </c>
      <c r="I129" s="12">
        <v>0.14</v>
      </c>
      <c r="J129" s="35">
        <f t="shared" si="5"/>
        <v>5.6000000000000005</v>
      </c>
      <c r="K129" s="13">
        <v>36496</v>
      </c>
      <c r="L129" s="13">
        <v>39447</v>
      </c>
      <c r="M129" s="54"/>
      <c r="N129" s="56" t="s">
        <v>1093</v>
      </c>
    </row>
    <row r="130" spans="1:14" s="9" customFormat="1" ht="15" customHeight="1">
      <c r="A130" s="9" t="s">
        <v>241</v>
      </c>
      <c r="B130" s="9" t="s">
        <v>118</v>
      </c>
      <c r="C130" s="9" t="s">
        <v>242</v>
      </c>
      <c r="D130" s="8" t="s">
        <v>586</v>
      </c>
      <c r="E130" s="9" t="s">
        <v>159</v>
      </c>
      <c r="F130" s="12">
        <v>20</v>
      </c>
      <c r="G130" s="12">
        <v>0.4</v>
      </c>
      <c r="H130" s="35">
        <f t="shared" si="3"/>
        <v>8</v>
      </c>
      <c r="I130" s="12">
        <v>0.2</v>
      </c>
      <c r="J130" s="35">
        <f t="shared" si="5"/>
        <v>4</v>
      </c>
      <c r="K130" s="14">
        <v>37239</v>
      </c>
      <c r="L130" s="14">
        <v>39447</v>
      </c>
      <c r="M130" s="54"/>
      <c r="N130" s="56" t="s">
        <v>1013</v>
      </c>
    </row>
    <row r="131" spans="1:14" ht="15" customHeight="1">
      <c r="A131" s="4" t="s">
        <v>700</v>
      </c>
      <c r="B131" s="4" t="s">
        <v>118</v>
      </c>
      <c r="C131" s="7" t="s">
        <v>699</v>
      </c>
      <c r="D131" s="8" t="s">
        <v>586</v>
      </c>
      <c r="E131" s="4" t="s">
        <v>159</v>
      </c>
      <c r="F131" s="8">
        <v>18</v>
      </c>
      <c r="G131" s="8">
        <v>0</v>
      </c>
      <c r="H131" s="32">
        <f aca="true" t="shared" si="6" ref="H131:H194">PRODUCT(F131:G131)</f>
        <v>0</v>
      </c>
      <c r="I131" s="8">
        <v>0.17</v>
      </c>
      <c r="J131" s="32">
        <f aca="true" t="shared" si="7" ref="J131:J137">PRODUCT(I131,F131)</f>
        <v>3.06</v>
      </c>
      <c r="K131" s="15">
        <v>38531</v>
      </c>
      <c r="L131" s="5" t="s">
        <v>148</v>
      </c>
      <c r="N131" s="56" t="s">
        <v>1088</v>
      </c>
    </row>
    <row r="132" spans="1:14" ht="15" customHeight="1">
      <c r="A132" s="7" t="s">
        <v>117</v>
      </c>
      <c r="B132" s="7" t="s">
        <v>118</v>
      </c>
      <c r="C132" s="7" t="s">
        <v>119</v>
      </c>
      <c r="D132" s="16" t="s">
        <v>586</v>
      </c>
      <c r="E132" s="7" t="s">
        <v>8</v>
      </c>
      <c r="F132" s="17">
        <v>30</v>
      </c>
      <c r="G132" s="17">
        <v>0.29</v>
      </c>
      <c r="H132" s="36">
        <f t="shared" si="6"/>
        <v>8.7</v>
      </c>
      <c r="I132" s="17">
        <v>0.29</v>
      </c>
      <c r="J132" s="36">
        <f t="shared" si="7"/>
        <v>8.7</v>
      </c>
      <c r="K132" s="18">
        <v>38545</v>
      </c>
      <c r="L132" s="18">
        <v>41274</v>
      </c>
      <c r="N132" s="56" t="s">
        <v>794</v>
      </c>
    </row>
    <row r="133" spans="1:14" s="9" customFormat="1" ht="15" customHeight="1">
      <c r="A133" s="6" t="s">
        <v>320</v>
      </c>
      <c r="B133" s="9" t="s">
        <v>118</v>
      </c>
      <c r="C133" s="11" t="s">
        <v>321</v>
      </c>
      <c r="D133" s="8" t="s">
        <v>586</v>
      </c>
      <c r="E133" s="9" t="s">
        <v>159</v>
      </c>
      <c r="F133" s="12">
        <v>10</v>
      </c>
      <c r="G133" s="12">
        <v>0</v>
      </c>
      <c r="H133" s="35">
        <f t="shared" si="6"/>
        <v>0</v>
      </c>
      <c r="I133" s="12">
        <v>0.22</v>
      </c>
      <c r="J133" s="35">
        <f t="shared" si="7"/>
        <v>2.2</v>
      </c>
      <c r="K133" s="13">
        <v>39224</v>
      </c>
      <c r="L133" s="13">
        <v>40178</v>
      </c>
      <c r="M133" s="54"/>
      <c r="N133" s="56" t="s">
        <v>1080</v>
      </c>
    </row>
    <row r="134" spans="1:14" ht="15" customHeight="1">
      <c r="A134" s="7" t="s">
        <v>791</v>
      </c>
      <c r="B134" s="10" t="s">
        <v>118</v>
      </c>
      <c r="C134" s="7" t="s">
        <v>792</v>
      </c>
      <c r="D134" s="16" t="s">
        <v>586</v>
      </c>
      <c r="E134" s="10" t="s">
        <v>8</v>
      </c>
      <c r="F134" s="17">
        <v>6</v>
      </c>
      <c r="G134" s="17">
        <v>0.25</v>
      </c>
      <c r="H134" s="36">
        <f t="shared" si="6"/>
        <v>1.5</v>
      </c>
      <c r="I134" s="17">
        <v>0.25</v>
      </c>
      <c r="J134" s="36">
        <f t="shared" si="7"/>
        <v>1.5</v>
      </c>
      <c r="K134" s="18">
        <v>41074</v>
      </c>
      <c r="L134" s="19" t="s">
        <v>148</v>
      </c>
      <c r="N134" s="56" t="s">
        <v>931</v>
      </c>
    </row>
    <row r="135" spans="1:14" ht="15" customHeight="1">
      <c r="A135" s="10" t="s">
        <v>1114</v>
      </c>
      <c r="B135" s="10" t="s">
        <v>16</v>
      </c>
      <c r="C135" s="10" t="s">
        <v>1115</v>
      </c>
      <c r="D135" s="16" t="s">
        <v>586</v>
      </c>
      <c r="E135" s="10" t="s">
        <v>159</v>
      </c>
      <c r="F135" s="17">
        <v>55.5</v>
      </c>
      <c r="G135" s="17">
        <v>0</v>
      </c>
      <c r="H135" s="36">
        <f t="shared" si="6"/>
        <v>0</v>
      </c>
      <c r="I135" s="17">
        <v>0.2</v>
      </c>
      <c r="J135" s="36">
        <f t="shared" si="7"/>
        <v>11.100000000000001</v>
      </c>
      <c r="K135" s="18">
        <v>33323</v>
      </c>
      <c r="L135" s="18">
        <v>36891</v>
      </c>
      <c r="M135" s="57"/>
      <c r="N135" s="56" t="s">
        <v>1116</v>
      </c>
    </row>
    <row r="136" spans="1:14" s="9" customFormat="1" ht="15" customHeight="1">
      <c r="A136" s="7" t="s">
        <v>654</v>
      </c>
      <c r="B136" s="4" t="s">
        <v>16</v>
      </c>
      <c r="C136" s="7" t="s">
        <v>655</v>
      </c>
      <c r="D136" s="8" t="s">
        <v>586</v>
      </c>
      <c r="E136" s="4" t="s">
        <v>159</v>
      </c>
      <c r="F136" s="8">
        <v>48.2</v>
      </c>
      <c r="G136" s="8">
        <v>0.13</v>
      </c>
      <c r="H136" s="32">
        <f t="shared" si="6"/>
        <v>6.266000000000001</v>
      </c>
      <c r="I136" s="8">
        <v>0</v>
      </c>
      <c r="J136" s="32">
        <f t="shared" si="7"/>
        <v>0</v>
      </c>
      <c r="K136" s="15">
        <v>35878</v>
      </c>
      <c r="L136" s="5">
        <v>38717</v>
      </c>
      <c r="M136" s="54"/>
      <c r="N136" s="56" t="s">
        <v>1046</v>
      </c>
    </row>
    <row r="137" spans="1:14" s="9" customFormat="1" ht="15" customHeight="1">
      <c r="A137" s="7" t="s">
        <v>658</v>
      </c>
      <c r="B137" s="10" t="s">
        <v>16</v>
      </c>
      <c r="C137" s="7" t="s">
        <v>659</v>
      </c>
      <c r="D137" s="16" t="s">
        <v>586</v>
      </c>
      <c r="E137" s="10" t="s">
        <v>159</v>
      </c>
      <c r="F137" s="17">
        <v>5</v>
      </c>
      <c r="G137" s="17">
        <v>0.2</v>
      </c>
      <c r="H137" s="36">
        <f t="shared" si="6"/>
        <v>1</v>
      </c>
      <c r="I137" s="17">
        <v>0.4</v>
      </c>
      <c r="J137" s="36">
        <f t="shared" si="7"/>
        <v>2</v>
      </c>
      <c r="K137" s="15">
        <v>36061</v>
      </c>
      <c r="L137" s="18">
        <v>37986</v>
      </c>
      <c r="M137" s="54"/>
      <c r="N137" s="56" t="s">
        <v>1044</v>
      </c>
    </row>
    <row r="138" spans="1:14" s="9" customFormat="1" ht="15" customHeight="1">
      <c r="A138" s="9" t="s">
        <v>127</v>
      </c>
      <c r="B138" s="9" t="s">
        <v>16</v>
      </c>
      <c r="C138" s="9" t="s">
        <v>128</v>
      </c>
      <c r="D138" s="8" t="s">
        <v>585</v>
      </c>
      <c r="E138" s="9" t="s">
        <v>8</v>
      </c>
      <c r="F138" s="12">
        <v>35</v>
      </c>
      <c r="G138" s="12">
        <v>0.29</v>
      </c>
      <c r="H138" s="35">
        <f t="shared" si="6"/>
        <v>10.149999999999999</v>
      </c>
      <c r="I138" s="12">
        <v>0.14</v>
      </c>
      <c r="J138" s="35">
        <f>PRODUCT(I138,F138)</f>
        <v>4.9</v>
      </c>
      <c r="K138" s="14">
        <v>37831</v>
      </c>
      <c r="L138" s="14">
        <v>40451</v>
      </c>
      <c r="M138" s="54"/>
      <c r="N138" s="56" t="s">
        <v>984</v>
      </c>
    </row>
    <row r="139" spans="1:14" s="9" customFormat="1" ht="15" customHeight="1">
      <c r="A139" s="9" t="s">
        <v>239</v>
      </c>
      <c r="B139" s="9" t="s">
        <v>16</v>
      </c>
      <c r="C139" s="9" t="s">
        <v>240</v>
      </c>
      <c r="D139" s="8" t="s">
        <v>586</v>
      </c>
      <c r="E139" s="9" t="s">
        <v>159</v>
      </c>
      <c r="F139" s="12">
        <v>50</v>
      </c>
      <c r="G139" s="12">
        <v>0.14</v>
      </c>
      <c r="H139" s="35">
        <f t="shared" si="6"/>
        <v>7.000000000000001</v>
      </c>
      <c r="I139" s="12">
        <v>0</v>
      </c>
      <c r="J139" s="35">
        <f aca="true" t="shared" si="8" ref="J139:J170">PRODUCT(I139,F139)</f>
        <v>0</v>
      </c>
      <c r="K139" s="14">
        <v>38090</v>
      </c>
      <c r="L139" s="14">
        <v>38898</v>
      </c>
      <c r="M139" s="54"/>
      <c r="N139" s="56" t="s">
        <v>978</v>
      </c>
    </row>
    <row r="140" spans="1:14" s="9" customFormat="1" ht="15" customHeight="1">
      <c r="A140" s="7" t="s">
        <v>73</v>
      </c>
      <c r="B140" s="7" t="s">
        <v>16</v>
      </c>
      <c r="C140" s="7" t="s">
        <v>74</v>
      </c>
      <c r="D140" s="16" t="s">
        <v>585</v>
      </c>
      <c r="E140" s="7" t="s">
        <v>8</v>
      </c>
      <c r="F140" s="17">
        <v>30</v>
      </c>
      <c r="G140" s="17">
        <v>1</v>
      </c>
      <c r="H140" s="36">
        <f t="shared" si="6"/>
        <v>30</v>
      </c>
      <c r="I140" s="17">
        <v>0</v>
      </c>
      <c r="J140" s="36">
        <f t="shared" si="8"/>
        <v>0</v>
      </c>
      <c r="K140" s="14">
        <v>40052</v>
      </c>
      <c r="L140" s="9" t="s">
        <v>148</v>
      </c>
      <c r="M140" s="54"/>
      <c r="N140" s="56" t="s">
        <v>945</v>
      </c>
    </row>
    <row r="141" spans="1:14" s="9" customFormat="1" ht="15" customHeight="1">
      <c r="A141" s="7" t="s">
        <v>15</v>
      </c>
      <c r="B141" s="7" t="s">
        <v>16</v>
      </c>
      <c r="C141" s="7" t="s">
        <v>17</v>
      </c>
      <c r="D141" s="16" t="s">
        <v>587</v>
      </c>
      <c r="E141" s="7" t="s">
        <v>8</v>
      </c>
      <c r="F141" s="17">
        <v>80</v>
      </c>
      <c r="G141" s="17">
        <v>0.35</v>
      </c>
      <c r="H141" s="36">
        <f t="shared" si="6"/>
        <v>28</v>
      </c>
      <c r="I141" s="17">
        <v>0.1</v>
      </c>
      <c r="J141" s="36">
        <f t="shared" si="8"/>
        <v>8</v>
      </c>
      <c r="K141" s="18">
        <v>40995</v>
      </c>
      <c r="L141" s="18">
        <v>42978</v>
      </c>
      <c r="M141" s="54"/>
      <c r="N141" s="56" t="s">
        <v>933</v>
      </c>
    </row>
    <row r="142" spans="1:14" s="9" customFormat="1" ht="15" customHeight="1">
      <c r="A142" s="7" t="s">
        <v>730</v>
      </c>
      <c r="B142" s="4" t="s">
        <v>23</v>
      </c>
      <c r="C142" s="7" t="s">
        <v>731</v>
      </c>
      <c r="D142" s="8" t="s">
        <v>586</v>
      </c>
      <c r="E142" s="4" t="s">
        <v>159</v>
      </c>
      <c r="F142" s="8">
        <v>26.6</v>
      </c>
      <c r="G142" s="8">
        <v>0</v>
      </c>
      <c r="H142" s="32">
        <f t="shared" si="6"/>
        <v>0</v>
      </c>
      <c r="I142" s="8">
        <v>0.25</v>
      </c>
      <c r="J142" s="32">
        <f t="shared" si="8"/>
        <v>6.65</v>
      </c>
      <c r="K142" s="5">
        <v>33316</v>
      </c>
      <c r="L142" s="5">
        <v>36160</v>
      </c>
      <c r="M142" s="54"/>
      <c r="N142" s="56" t="s">
        <v>1117</v>
      </c>
    </row>
    <row r="143" spans="1:14" s="9" customFormat="1" ht="15" customHeight="1">
      <c r="A143" s="6" t="s">
        <v>318</v>
      </c>
      <c r="B143" s="9" t="s">
        <v>23</v>
      </c>
      <c r="C143" s="11" t="s">
        <v>319</v>
      </c>
      <c r="D143" s="8" t="s">
        <v>586</v>
      </c>
      <c r="E143" s="9" t="s">
        <v>159</v>
      </c>
      <c r="F143" s="12">
        <v>40</v>
      </c>
      <c r="G143" s="12">
        <v>0</v>
      </c>
      <c r="H143" s="35">
        <f t="shared" si="6"/>
        <v>0</v>
      </c>
      <c r="I143" s="12">
        <v>0.4</v>
      </c>
      <c r="J143" s="35">
        <f t="shared" si="8"/>
        <v>16</v>
      </c>
      <c r="K143" s="13">
        <v>36146</v>
      </c>
      <c r="L143" s="13">
        <v>39082</v>
      </c>
      <c r="M143" s="54"/>
      <c r="N143" s="56" t="s">
        <v>1096</v>
      </c>
    </row>
    <row r="144" spans="1:14" s="9" customFormat="1" ht="15" customHeight="1">
      <c r="A144" s="6" t="s">
        <v>197</v>
      </c>
      <c r="B144" s="9" t="s">
        <v>23</v>
      </c>
      <c r="C144" s="11" t="s">
        <v>198</v>
      </c>
      <c r="D144" s="8" t="s">
        <v>586</v>
      </c>
      <c r="E144" s="9" t="s">
        <v>159</v>
      </c>
      <c r="F144" s="12">
        <v>45</v>
      </c>
      <c r="G144" s="12">
        <v>0.14</v>
      </c>
      <c r="H144" s="35">
        <f t="shared" si="6"/>
        <v>6.300000000000001</v>
      </c>
      <c r="I144" s="12">
        <v>0</v>
      </c>
      <c r="J144" s="35">
        <f t="shared" si="8"/>
        <v>0</v>
      </c>
      <c r="K144" s="13">
        <v>36880</v>
      </c>
      <c r="L144" s="13">
        <v>39082</v>
      </c>
      <c r="M144" s="54"/>
      <c r="N144" s="56" t="s">
        <v>1027</v>
      </c>
    </row>
    <row r="145" spans="1:14" s="9" customFormat="1" ht="15" customHeight="1">
      <c r="A145" s="6" t="s">
        <v>235</v>
      </c>
      <c r="B145" s="9" t="s">
        <v>23</v>
      </c>
      <c r="C145" s="11" t="s">
        <v>236</v>
      </c>
      <c r="D145" s="8" t="s">
        <v>585</v>
      </c>
      <c r="E145" s="9" t="s">
        <v>159</v>
      </c>
      <c r="F145" s="12">
        <v>25.5</v>
      </c>
      <c r="G145" s="12">
        <v>0.5</v>
      </c>
      <c r="H145" s="35">
        <f t="shared" si="6"/>
        <v>12.75</v>
      </c>
      <c r="I145" s="12">
        <v>0.25</v>
      </c>
      <c r="J145" s="35">
        <f t="shared" si="8"/>
        <v>6.375</v>
      </c>
      <c r="K145" s="13">
        <v>38155</v>
      </c>
      <c r="L145" s="13">
        <v>40999</v>
      </c>
      <c r="M145" s="54" t="s">
        <v>889</v>
      </c>
      <c r="N145" s="56" t="s">
        <v>973</v>
      </c>
    </row>
    <row r="146" spans="1:14" s="9" customFormat="1" ht="15" customHeight="1">
      <c r="A146" s="9" t="s">
        <v>139</v>
      </c>
      <c r="B146" s="9" t="s">
        <v>23</v>
      </c>
      <c r="C146" s="11" t="s">
        <v>154</v>
      </c>
      <c r="D146" s="8" t="s">
        <v>586</v>
      </c>
      <c r="E146" s="9" t="s">
        <v>8</v>
      </c>
      <c r="F146" s="12">
        <v>90</v>
      </c>
      <c r="G146" s="12">
        <v>0.14</v>
      </c>
      <c r="H146" s="35">
        <f t="shared" si="6"/>
        <v>12.600000000000001</v>
      </c>
      <c r="I146" s="12">
        <v>0</v>
      </c>
      <c r="J146" s="35">
        <f t="shared" si="8"/>
        <v>0</v>
      </c>
      <c r="K146" s="14">
        <v>39226</v>
      </c>
      <c r="L146" s="14">
        <v>42004</v>
      </c>
      <c r="M146" s="54"/>
      <c r="N146" s="56" t="s">
        <v>955</v>
      </c>
    </row>
    <row r="147" spans="1:14" s="9" customFormat="1" ht="15" customHeight="1">
      <c r="A147" s="6" t="s">
        <v>237</v>
      </c>
      <c r="B147" s="9" t="s">
        <v>23</v>
      </c>
      <c r="C147" s="11" t="s">
        <v>238</v>
      </c>
      <c r="D147" s="8" t="s">
        <v>586</v>
      </c>
      <c r="E147" s="9" t="s">
        <v>159</v>
      </c>
      <c r="F147" s="12">
        <v>6</v>
      </c>
      <c r="G147" s="12">
        <v>0.75</v>
      </c>
      <c r="H147" s="35">
        <f t="shared" si="6"/>
        <v>4.5</v>
      </c>
      <c r="I147" s="12">
        <v>0</v>
      </c>
      <c r="J147" s="35">
        <f t="shared" si="8"/>
        <v>0</v>
      </c>
      <c r="K147" s="13">
        <v>39952</v>
      </c>
      <c r="L147" s="13" t="s">
        <v>148</v>
      </c>
      <c r="M147" s="54"/>
      <c r="N147" s="56" t="s">
        <v>948</v>
      </c>
    </row>
    <row r="148" spans="1:14" s="9" customFormat="1" ht="15" customHeight="1">
      <c r="A148" s="9" t="s">
        <v>22</v>
      </c>
      <c r="B148" s="9" t="s">
        <v>23</v>
      </c>
      <c r="C148" s="9" t="s">
        <v>24</v>
      </c>
      <c r="D148" s="8" t="s">
        <v>585</v>
      </c>
      <c r="E148" s="9" t="s">
        <v>8</v>
      </c>
      <c r="F148" s="12">
        <v>30</v>
      </c>
      <c r="G148" s="12">
        <v>0</v>
      </c>
      <c r="H148" s="35">
        <f t="shared" si="6"/>
        <v>0</v>
      </c>
      <c r="I148" s="12">
        <v>1</v>
      </c>
      <c r="J148" s="35">
        <f t="shared" si="8"/>
        <v>30</v>
      </c>
      <c r="K148" s="14">
        <v>40897</v>
      </c>
      <c r="L148" s="14">
        <v>42794</v>
      </c>
      <c r="M148" s="55" t="s">
        <v>888</v>
      </c>
      <c r="N148" s="56" t="s">
        <v>1064</v>
      </c>
    </row>
    <row r="149" spans="1:14" s="9" customFormat="1" ht="15" customHeight="1">
      <c r="A149" s="7" t="s">
        <v>721</v>
      </c>
      <c r="B149" s="4" t="s">
        <v>200</v>
      </c>
      <c r="C149" s="7" t="s">
        <v>722</v>
      </c>
      <c r="D149" s="8" t="s">
        <v>586</v>
      </c>
      <c r="E149" s="4" t="s">
        <v>159</v>
      </c>
      <c r="F149" s="8">
        <v>15.7</v>
      </c>
      <c r="G149" s="8">
        <v>0</v>
      </c>
      <c r="H149" s="32">
        <f t="shared" si="6"/>
        <v>0</v>
      </c>
      <c r="I149" s="8">
        <v>0.24</v>
      </c>
      <c r="J149" s="32">
        <f t="shared" si="8"/>
        <v>3.768</v>
      </c>
      <c r="K149" s="5">
        <v>33561</v>
      </c>
      <c r="L149" s="5">
        <v>36037</v>
      </c>
      <c r="M149" s="54"/>
      <c r="N149" s="56" t="s">
        <v>1129</v>
      </c>
    </row>
    <row r="150" spans="1:14" ht="15" customHeight="1">
      <c r="A150" s="7" t="s">
        <v>707</v>
      </c>
      <c r="B150" s="4" t="s">
        <v>200</v>
      </c>
      <c r="C150" s="7" t="s">
        <v>708</v>
      </c>
      <c r="D150" s="8" t="s">
        <v>586</v>
      </c>
      <c r="E150" s="4" t="s">
        <v>159</v>
      </c>
      <c r="F150" s="8">
        <v>24</v>
      </c>
      <c r="G150" s="8">
        <v>0</v>
      </c>
      <c r="H150" s="32">
        <f t="shared" si="6"/>
        <v>0</v>
      </c>
      <c r="I150" s="8">
        <v>0.25</v>
      </c>
      <c r="J150" s="32">
        <f t="shared" si="8"/>
        <v>6</v>
      </c>
      <c r="K150" s="5">
        <v>35885</v>
      </c>
      <c r="L150" s="5">
        <v>38352</v>
      </c>
      <c r="N150" s="56" t="s">
        <v>1098</v>
      </c>
    </row>
    <row r="151" spans="1:14" s="9" customFormat="1" ht="15" customHeight="1">
      <c r="A151" s="6" t="s">
        <v>199</v>
      </c>
      <c r="B151" s="9" t="s">
        <v>200</v>
      </c>
      <c r="C151" s="11" t="s">
        <v>201</v>
      </c>
      <c r="D151" s="8" t="s">
        <v>585</v>
      </c>
      <c r="E151" s="9" t="s">
        <v>159</v>
      </c>
      <c r="F151" s="12">
        <v>21</v>
      </c>
      <c r="G151" s="12">
        <v>0.33</v>
      </c>
      <c r="H151" s="35">
        <f t="shared" si="6"/>
        <v>6.930000000000001</v>
      </c>
      <c r="I151" s="12">
        <v>0.16</v>
      </c>
      <c r="J151" s="35">
        <f t="shared" si="8"/>
        <v>3.36</v>
      </c>
      <c r="K151" s="13">
        <v>37809</v>
      </c>
      <c r="L151" s="13">
        <v>40999</v>
      </c>
      <c r="M151" s="54"/>
      <c r="N151" s="56" t="s">
        <v>987</v>
      </c>
    </row>
    <row r="152" spans="1:14" s="9" customFormat="1" ht="15" customHeight="1">
      <c r="A152" s="6" t="s">
        <v>316</v>
      </c>
      <c r="B152" s="9" t="s">
        <v>200</v>
      </c>
      <c r="C152" s="11" t="s">
        <v>317</v>
      </c>
      <c r="D152" s="8" t="s">
        <v>586</v>
      </c>
      <c r="E152" s="9" t="s">
        <v>159</v>
      </c>
      <c r="F152" s="12">
        <v>10</v>
      </c>
      <c r="G152" s="12">
        <v>0</v>
      </c>
      <c r="H152" s="35">
        <f t="shared" si="6"/>
        <v>0</v>
      </c>
      <c r="I152" s="12">
        <v>0.14</v>
      </c>
      <c r="J152" s="35">
        <f t="shared" si="8"/>
        <v>1.4000000000000001</v>
      </c>
      <c r="K152" s="13">
        <v>38869</v>
      </c>
      <c r="L152" s="13">
        <v>40724</v>
      </c>
      <c r="M152" s="54"/>
      <c r="N152" s="56" t="s">
        <v>1084</v>
      </c>
    </row>
    <row r="153" spans="1:14" s="9" customFormat="1" ht="15" customHeight="1">
      <c r="A153" s="6" t="s">
        <v>204</v>
      </c>
      <c r="B153" s="9" t="s">
        <v>51</v>
      </c>
      <c r="C153" s="11" t="s">
        <v>205</v>
      </c>
      <c r="D153" s="8" t="s">
        <v>586</v>
      </c>
      <c r="E153" s="9" t="s">
        <v>159</v>
      </c>
      <c r="F153" s="12">
        <v>162</v>
      </c>
      <c r="G153" s="12">
        <v>0.14</v>
      </c>
      <c r="H153" s="35">
        <f t="shared" si="6"/>
        <v>22.680000000000003</v>
      </c>
      <c r="I153" s="12">
        <v>0</v>
      </c>
      <c r="J153" s="35">
        <f t="shared" si="8"/>
        <v>0</v>
      </c>
      <c r="K153" s="13">
        <v>37091</v>
      </c>
      <c r="L153" s="13">
        <v>39263</v>
      </c>
      <c r="M153" s="54"/>
      <c r="N153" s="56" t="s">
        <v>1015</v>
      </c>
    </row>
    <row r="154" spans="1:14" s="9" customFormat="1" ht="15" customHeight="1">
      <c r="A154" s="6" t="s">
        <v>202</v>
      </c>
      <c r="B154" s="9" t="s">
        <v>51</v>
      </c>
      <c r="C154" s="11" t="s">
        <v>203</v>
      </c>
      <c r="D154" s="8" t="s">
        <v>586</v>
      </c>
      <c r="E154" s="9" t="s">
        <v>159</v>
      </c>
      <c r="F154" s="12">
        <v>60</v>
      </c>
      <c r="G154" s="12">
        <v>0.14</v>
      </c>
      <c r="H154" s="35">
        <f t="shared" si="6"/>
        <v>8.4</v>
      </c>
      <c r="I154" s="12">
        <v>0</v>
      </c>
      <c r="J154" s="35">
        <f t="shared" si="8"/>
        <v>0</v>
      </c>
      <c r="K154" s="13">
        <v>37322</v>
      </c>
      <c r="L154" s="13">
        <v>40359</v>
      </c>
      <c r="M154" s="54"/>
      <c r="N154" s="56" t="s">
        <v>1008</v>
      </c>
    </row>
    <row r="155" spans="1:14" ht="15" customHeight="1">
      <c r="A155" s="9" t="s">
        <v>157</v>
      </c>
      <c r="B155" s="9" t="s">
        <v>51</v>
      </c>
      <c r="C155" s="11" t="s">
        <v>158</v>
      </c>
      <c r="D155" s="8" t="s">
        <v>585</v>
      </c>
      <c r="E155" s="9" t="s">
        <v>159</v>
      </c>
      <c r="F155" s="12">
        <v>55</v>
      </c>
      <c r="G155" s="12">
        <v>0.29</v>
      </c>
      <c r="H155" s="35">
        <f t="shared" si="6"/>
        <v>15.95</v>
      </c>
      <c r="I155" s="12">
        <v>0.29</v>
      </c>
      <c r="J155" s="35">
        <f t="shared" si="8"/>
        <v>15.95</v>
      </c>
      <c r="K155" s="14">
        <v>37708</v>
      </c>
      <c r="L155" s="14">
        <v>40724</v>
      </c>
      <c r="N155" s="56" t="s">
        <v>991</v>
      </c>
    </row>
    <row r="156" spans="1:14" s="9" customFormat="1" ht="15" customHeight="1">
      <c r="A156" s="9" t="s">
        <v>140</v>
      </c>
      <c r="B156" s="9" t="s">
        <v>51</v>
      </c>
      <c r="C156" s="11" t="s">
        <v>155</v>
      </c>
      <c r="D156" s="8" t="s">
        <v>586</v>
      </c>
      <c r="E156" s="9" t="s">
        <v>8</v>
      </c>
      <c r="F156" s="12">
        <v>30</v>
      </c>
      <c r="G156" s="12">
        <v>0.14</v>
      </c>
      <c r="H156" s="35">
        <f t="shared" si="6"/>
        <v>4.2</v>
      </c>
      <c r="I156" s="12">
        <v>0</v>
      </c>
      <c r="J156" s="35">
        <f t="shared" si="8"/>
        <v>0</v>
      </c>
      <c r="K156" s="14">
        <v>38797</v>
      </c>
      <c r="L156" s="14">
        <v>41912</v>
      </c>
      <c r="M156" s="54"/>
      <c r="N156" s="56" t="s">
        <v>861</v>
      </c>
    </row>
    <row r="157" spans="1:14" s="9" customFormat="1" ht="15" customHeight="1">
      <c r="A157" s="7" t="s">
        <v>88</v>
      </c>
      <c r="B157" s="7" t="s">
        <v>51</v>
      </c>
      <c r="C157" s="7" t="s">
        <v>89</v>
      </c>
      <c r="D157" s="16" t="s">
        <v>586</v>
      </c>
      <c r="E157" s="7" t="s">
        <v>8</v>
      </c>
      <c r="F157" s="17">
        <v>44.6</v>
      </c>
      <c r="G157" s="17">
        <v>0.15</v>
      </c>
      <c r="H157" s="36">
        <f t="shared" si="6"/>
        <v>6.69</v>
      </c>
      <c r="I157" s="17">
        <v>0.15</v>
      </c>
      <c r="J157" s="36">
        <f t="shared" si="8"/>
        <v>6.69</v>
      </c>
      <c r="K157" s="18">
        <v>39919</v>
      </c>
      <c r="L157" s="18">
        <v>41698</v>
      </c>
      <c r="M157" s="54" t="s">
        <v>887</v>
      </c>
      <c r="N157" s="56" t="s">
        <v>949</v>
      </c>
    </row>
    <row r="158" spans="1:14" ht="15" customHeight="1">
      <c r="A158" s="9" t="s">
        <v>141</v>
      </c>
      <c r="B158" s="9" t="s">
        <v>51</v>
      </c>
      <c r="C158" s="9" t="s">
        <v>156</v>
      </c>
      <c r="D158" s="8" t="s">
        <v>586</v>
      </c>
      <c r="E158" s="9" t="s">
        <v>8</v>
      </c>
      <c r="F158" s="12">
        <v>30.4</v>
      </c>
      <c r="G158" s="12">
        <v>0.11</v>
      </c>
      <c r="H158" s="35">
        <f t="shared" si="6"/>
        <v>3.344</v>
      </c>
      <c r="I158" s="12">
        <v>0</v>
      </c>
      <c r="J158" s="35">
        <f t="shared" si="8"/>
        <v>0</v>
      </c>
      <c r="K158" s="14">
        <v>40267</v>
      </c>
      <c r="L158" s="14">
        <v>42185</v>
      </c>
      <c r="N158" s="56" t="s">
        <v>942</v>
      </c>
    </row>
    <row r="159" spans="1:14" ht="15" customHeight="1">
      <c r="A159" s="9" t="s">
        <v>50</v>
      </c>
      <c r="B159" s="9" t="s">
        <v>51</v>
      </c>
      <c r="C159" s="9" t="s">
        <v>52</v>
      </c>
      <c r="D159" s="8" t="s">
        <v>586</v>
      </c>
      <c r="E159" s="9" t="s">
        <v>8</v>
      </c>
      <c r="F159" s="12">
        <v>39</v>
      </c>
      <c r="G159" s="12">
        <v>0.3</v>
      </c>
      <c r="H159" s="35">
        <f t="shared" si="6"/>
        <v>11.7</v>
      </c>
      <c r="I159" s="12">
        <v>0.15</v>
      </c>
      <c r="J159" s="35">
        <f t="shared" si="8"/>
        <v>5.85</v>
      </c>
      <c r="K159" s="14">
        <v>40451</v>
      </c>
      <c r="L159" s="14">
        <v>41274</v>
      </c>
      <c r="N159" s="56" t="s">
        <v>938</v>
      </c>
    </row>
    <row r="160" spans="1:14" s="9" customFormat="1" ht="15" customHeight="1">
      <c r="A160" s="6" t="s">
        <v>206</v>
      </c>
      <c r="B160" s="9" t="s">
        <v>207</v>
      </c>
      <c r="C160" s="11" t="s">
        <v>208</v>
      </c>
      <c r="D160" s="8" t="s">
        <v>586</v>
      </c>
      <c r="E160" s="9" t="s">
        <v>159</v>
      </c>
      <c r="F160" s="12">
        <v>7.5</v>
      </c>
      <c r="G160" s="12">
        <v>0.17</v>
      </c>
      <c r="H160" s="35">
        <f t="shared" si="6"/>
        <v>1.2750000000000001</v>
      </c>
      <c r="I160" s="12">
        <v>0</v>
      </c>
      <c r="J160" s="35">
        <f t="shared" si="8"/>
        <v>0</v>
      </c>
      <c r="K160" s="13">
        <v>39226</v>
      </c>
      <c r="L160" s="13">
        <v>39813</v>
      </c>
      <c r="M160" s="54"/>
      <c r="N160" s="56" t="s">
        <v>1134</v>
      </c>
    </row>
    <row r="161" spans="1:14" ht="15" customHeight="1">
      <c r="A161" s="7" t="s">
        <v>719</v>
      </c>
      <c r="B161" s="4" t="s">
        <v>38</v>
      </c>
      <c r="C161" s="7" t="s">
        <v>720</v>
      </c>
      <c r="D161" s="8" t="s">
        <v>586</v>
      </c>
      <c r="E161" s="4" t="s">
        <v>159</v>
      </c>
      <c r="F161" s="8">
        <v>17.6</v>
      </c>
      <c r="G161" s="8">
        <v>0</v>
      </c>
      <c r="H161" s="32">
        <f t="shared" si="6"/>
        <v>0</v>
      </c>
      <c r="I161" s="8">
        <v>0.33</v>
      </c>
      <c r="J161" s="32">
        <f t="shared" si="8"/>
        <v>5.808000000000001</v>
      </c>
      <c r="K161" s="5">
        <v>33724</v>
      </c>
      <c r="L161" s="5">
        <v>35795</v>
      </c>
      <c r="N161" s="56" t="s">
        <v>1109</v>
      </c>
    </row>
    <row r="162" spans="1:14" ht="15" customHeight="1">
      <c r="A162" s="6" t="s">
        <v>209</v>
      </c>
      <c r="B162" s="9" t="s">
        <v>38</v>
      </c>
      <c r="C162" s="11" t="s">
        <v>210</v>
      </c>
      <c r="D162" s="8" t="s">
        <v>585</v>
      </c>
      <c r="E162" s="9" t="s">
        <v>159</v>
      </c>
      <c r="F162" s="12">
        <v>25</v>
      </c>
      <c r="G162" s="12">
        <v>0.29</v>
      </c>
      <c r="H162" s="35">
        <f t="shared" si="6"/>
        <v>7.249999999999999</v>
      </c>
      <c r="I162" s="12">
        <v>0.29</v>
      </c>
      <c r="J162" s="35">
        <f t="shared" si="8"/>
        <v>7.249999999999999</v>
      </c>
      <c r="K162" s="13">
        <v>37715</v>
      </c>
      <c r="L162" s="13">
        <v>39994</v>
      </c>
      <c r="N162" s="56" t="s">
        <v>989</v>
      </c>
    </row>
    <row r="163" spans="1:14" ht="15" customHeight="1">
      <c r="A163" s="6" t="s">
        <v>335</v>
      </c>
      <c r="B163" s="9" t="s">
        <v>38</v>
      </c>
      <c r="C163" s="11" t="s">
        <v>336</v>
      </c>
      <c r="D163" s="8" t="s">
        <v>586</v>
      </c>
      <c r="E163" s="9" t="s">
        <v>159</v>
      </c>
      <c r="F163" s="12">
        <v>35</v>
      </c>
      <c r="G163" s="12">
        <v>0</v>
      </c>
      <c r="H163" s="35">
        <f t="shared" si="6"/>
        <v>0</v>
      </c>
      <c r="I163" s="12">
        <v>0.29</v>
      </c>
      <c r="J163" s="35">
        <f t="shared" si="8"/>
        <v>10.149999999999999</v>
      </c>
      <c r="K163" s="13">
        <v>38722</v>
      </c>
      <c r="L163" s="13">
        <v>40724</v>
      </c>
      <c r="N163" s="56" t="s">
        <v>1087</v>
      </c>
    </row>
    <row r="164" spans="1:14" ht="15" customHeight="1">
      <c r="A164" s="7" t="s">
        <v>688</v>
      </c>
      <c r="B164" s="4" t="s">
        <v>38</v>
      </c>
      <c r="C164" s="7" t="s">
        <v>689</v>
      </c>
      <c r="D164" s="8" t="s">
        <v>586</v>
      </c>
      <c r="E164" s="4" t="s">
        <v>8</v>
      </c>
      <c r="F164" s="8">
        <v>10</v>
      </c>
      <c r="G164" s="8">
        <v>0</v>
      </c>
      <c r="H164" s="32">
        <f t="shared" si="6"/>
        <v>0</v>
      </c>
      <c r="I164" s="8">
        <v>0.29</v>
      </c>
      <c r="J164" s="32">
        <f t="shared" si="8"/>
        <v>2.9</v>
      </c>
      <c r="K164" s="5">
        <v>39252</v>
      </c>
      <c r="L164" s="5">
        <v>41364</v>
      </c>
      <c r="N164" s="56" t="s">
        <v>1078</v>
      </c>
    </row>
    <row r="165" spans="1:14" s="9" customFormat="1" ht="15" customHeight="1">
      <c r="A165" s="7" t="s">
        <v>37</v>
      </c>
      <c r="B165" s="7" t="s">
        <v>38</v>
      </c>
      <c r="C165" s="7" t="s">
        <v>39</v>
      </c>
      <c r="D165" s="16" t="s">
        <v>586</v>
      </c>
      <c r="E165" s="7" t="s">
        <v>8</v>
      </c>
      <c r="F165" s="17">
        <v>20</v>
      </c>
      <c r="G165" s="17">
        <v>1</v>
      </c>
      <c r="H165" s="36">
        <f t="shared" si="6"/>
        <v>20</v>
      </c>
      <c r="I165" s="17">
        <v>0</v>
      </c>
      <c r="J165" s="36">
        <f t="shared" si="8"/>
        <v>0</v>
      </c>
      <c r="K165" s="18">
        <v>40659</v>
      </c>
      <c r="L165" s="18">
        <v>42551</v>
      </c>
      <c r="M165" s="54"/>
      <c r="N165" s="56" t="s">
        <v>935</v>
      </c>
    </row>
    <row r="166" spans="1:14" s="9" customFormat="1" ht="15" customHeight="1">
      <c r="A166" s="7" t="s">
        <v>745</v>
      </c>
      <c r="B166" s="4" t="s">
        <v>10</v>
      </c>
      <c r="C166" s="7" t="s">
        <v>746</v>
      </c>
      <c r="D166" s="8" t="s">
        <v>586</v>
      </c>
      <c r="E166" s="4" t="s">
        <v>159</v>
      </c>
      <c r="F166" s="8">
        <v>27.6</v>
      </c>
      <c r="G166" s="8">
        <v>0</v>
      </c>
      <c r="H166" s="32">
        <f t="shared" si="6"/>
        <v>0</v>
      </c>
      <c r="I166" s="8">
        <v>0.33</v>
      </c>
      <c r="J166" s="32">
        <f t="shared" si="8"/>
        <v>9.108</v>
      </c>
      <c r="K166" s="5">
        <v>32597</v>
      </c>
      <c r="L166" s="5">
        <v>35611</v>
      </c>
      <c r="M166" s="54"/>
      <c r="N166" s="56" t="s">
        <v>1123</v>
      </c>
    </row>
    <row r="167" spans="1:14" s="9" customFormat="1" ht="15" customHeight="1">
      <c r="A167" s="7" t="s">
        <v>728</v>
      </c>
      <c r="B167" s="4" t="s">
        <v>10</v>
      </c>
      <c r="C167" s="7" t="s">
        <v>729</v>
      </c>
      <c r="D167" s="8" t="s">
        <v>586</v>
      </c>
      <c r="E167" s="4" t="s">
        <v>159</v>
      </c>
      <c r="F167" s="8">
        <v>78.5</v>
      </c>
      <c r="G167" s="8">
        <v>0</v>
      </c>
      <c r="H167" s="32">
        <f t="shared" si="6"/>
        <v>0</v>
      </c>
      <c r="I167" s="8">
        <v>0.33</v>
      </c>
      <c r="J167" s="32">
        <f t="shared" si="8"/>
        <v>25.905</v>
      </c>
      <c r="K167" s="5">
        <v>33365</v>
      </c>
      <c r="L167" s="5">
        <v>36160</v>
      </c>
      <c r="M167" s="54"/>
      <c r="N167" s="56" t="s">
        <v>1113</v>
      </c>
    </row>
    <row r="168" spans="1:14" s="9" customFormat="1" ht="15" customHeight="1">
      <c r="A168" s="7" t="s">
        <v>666</v>
      </c>
      <c r="B168" s="10" t="s">
        <v>10</v>
      </c>
      <c r="C168" s="7" t="s">
        <v>667</v>
      </c>
      <c r="D168" s="8" t="s">
        <v>586</v>
      </c>
      <c r="E168" s="10" t="s">
        <v>159</v>
      </c>
      <c r="F168" s="17">
        <v>55</v>
      </c>
      <c r="G168" s="17">
        <v>0.17</v>
      </c>
      <c r="H168" s="36">
        <f t="shared" si="6"/>
        <v>9.350000000000001</v>
      </c>
      <c r="I168" s="17">
        <v>0</v>
      </c>
      <c r="J168" s="36">
        <f t="shared" si="8"/>
        <v>0</v>
      </c>
      <c r="K168" s="15">
        <v>36657</v>
      </c>
      <c r="L168" s="18">
        <v>38352</v>
      </c>
      <c r="M168" s="54"/>
      <c r="N168" s="56" t="s">
        <v>1040</v>
      </c>
    </row>
    <row r="169" spans="1:14" s="9" customFormat="1" ht="15" customHeight="1">
      <c r="A169" s="6" t="s">
        <v>217</v>
      </c>
      <c r="B169" s="9" t="s">
        <v>10</v>
      </c>
      <c r="C169" s="11" t="s">
        <v>218</v>
      </c>
      <c r="D169" s="8" t="s">
        <v>586</v>
      </c>
      <c r="E169" s="9" t="s">
        <v>159</v>
      </c>
      <c r="F169" s="12">
        <v>90.3</v>
      </c>
      <c r="G169" s="12">
        <v>0.33</v>
      </c>
      <c r="H169" s="35">
        <f t="shared" si="6"/>
        <v>29.799</v>
      </c>
      <c r="I169" s="12">
        <v>0.17</v>
      </c>
      <c r="J169" s="35">
        <f t="shared" si="8"/>
        <v>15.351</v>
      </c>
      <c r="K169" s="13">
        <v>37078</v>
      </c>
      <c r="L169" s="13">
        <v>40268</v>
      </c>
      <c r="M169" s="54"/>
      <c r="N169" s="56" t="s">
        <v>1017</v>
      </c>
    </row>
    <row r="170" spans="1:14" s="4" customFormat="1" ht="15" customHeight="1">
      <c r="A170" s="7" t="s">
        <v>129</v>
      </c>
      <c r="B170" s="7" t="s">
        <v>10</v>
      </c>
      <c r="C170" s="7" t="s">
        <v>130</v>
      </c>
      <c r="D170" s="16" t="s">
        <v>586</v>
      </c>
      <c r="E170" s="7" t="s">
        <v>8</v>
      </c>
      <c r="F170" s="17">
        <v>127.01</v>
      </c>
      <c r="G170" s="17">
        <v>0</v>
      </c>
      <c r="H170" s="36">
        <f t="shared" si="6"/>
        <v>0</v>
      </c>
      <c r="I170" s="17">
        <v>0.22</v>
      </c>
      <c r="J170" s="36">
        <f t="shared" si="8"/>
        <v>27.9422</v>
      </c>
      <c r="K170" s="18">
        <v>37413</v>
      </c>
      <c r="L170" s="18">
        <v>41059</v>
      </c>
      <c r="M170" s="54"/>
      <c r="N170" s="56" t="s">
        <v>1091</v>
      </c>
    </row>
    <row r="171" spans="1:14" s="9" customFormat="1" ht="15" customHeight="1">
      <c r="A171" s="6" t="s">
        <v>215</v>
      </c>
      <c r="B171" s="9" t="s">
        <v>10</v>
      </c>
      <c r="C171" s="11" t="s">
        <v>216</v>
      </c>
      <c r="D171" s="8" t="s">
        <v>586</v>
      </c>
      <c r="E171" s="9" t="s">
        <v>159</v>
      </c>
      <c r="F171" s="12">
        <v>110</v>
      </c>
      <c r="G171" s="12">
        <v>0.13</v>
      </c>
      <c r="H171" s="35">
        <f t="shared" si="6"/>
        <v>14.3</v>
      </c>
      <c r="I171" s="12">
        <v>0</v>
      </c>
      <c r="J171" s="35">
        <f aca="true" t="shared" si="9" ref="J171:J202">PRODUCT(I171,F171)</f>
        <v>0</v>
      </c>
      <c r="K171" s="13">
        <v>37413</v>
      </c>
      <c r="L171" s="13">
        <v>40786</v>
      </c>
      <c r="M171" s="54"/>
      <c r="N171" s="56" t="s">
        <v>1000</v>
      </c>
    </row>
    <row r="172" spans="1:14" s="9" customFormat="1" ht="15" customHeight="1">
      <c r="A172" s="6" t="s">
        <v>213</v>
      </c>
      <c r="B172" s="9" t="s">
        <v>10</v>
      </c>
      <c r="C172" s="11" t="s">
        <v>214</v>
      </c>
      <c r="D172" s="8" t="s">
        <v>586</v>
      </c>
      <c r="E172" s="9" t="s">
        <v>159</v>
      </c>
      <c r="F172" s="12">
        <v>101</v>
      </c>
      <c r="G172" s="12">
        <v>0.16</v>
      </c>
      <c r="H172" s="35">
        <f t="shared" si="6"/>
        <v>16.16</v>
      </c>
      <c r="I172" s="12">
        <v>0</v>
      </c>
      <c r="J172" s="35">
        <f t="shared" si="9"/>
        <v>0</v>
      </c>
      <c r="K172" s="13">
        <v>37511</v>
      </c>
      <c r="L172" s="13">
        <v>38898</v>
      </c>
      <c r="M172" s="54"/>
      <c r="N172" s="56" t="s">
        <v>998</v>
      </c>
    </row>
    <row r="173" spans="1:14" s="9" customFormat="1" ht="15" customHeight="1">
      <c r="A173" s="7" t="s">
        <v>108</v>
      </c>
      <c r="B173" s="7" t="s">
        <v>10</v>
      </c>
      <c r="C173" s="7" t="s">
        <v>109</v>
      </c>
      <c r="D173" s="16" t="s">
        <v>586</v>
      </c>
      <c r="E173" s="7" t="s">
        <v>8</v>
      </c>
      <c r="F173" s="17">
        <v>180</v>
      </c>
      <c r="G173" s="17">
        <v>0</v>
      </c>
      <c r="H173" s="36">
        <f t="shared" si="6"/>
        <v>0</v>
      </c>
      <c r="I173" s="17">
        <v>0.14</v>
      </c>
      <c r="J173" s="36">
        <f t="shared" si="9"/>
        <v>25.200000000000003</v>
      </c>
      <c r="K173" s="18">
        <v>39063</v>
      </c>
      <c r="L173" s="18">
        <v>41455</v>
      </c>
      <c r="M173" s="54"/>
      <c r="N173" s="56" t="s">
        <v>1081</v>
      </c>
    </row>
    <row r="174" spans="1:14" s="9" customFormat="1" ht="15" customHeight="1">
      <c r="A174" s="6" t="s">
        <v>211</v>
      </c>
      <c r="B174" s="9" t="s">
        <v>10</v>
      </c>
      <c r="C174" s="11" t="s">
        <v>212</v>
      </c>
      <c r="D174" s="8" t="s">
        <v>586</v>
      </c>
      <c r="E174" s="9" t="s">
        <v>159</v>
      </c>
      <c r="F174" s="12">
        <v>50</v>
      </c>
      <c r="G174" s="12">
        <v>0.49</v>
      </c>
      <c r="H174" s="35">
        <f t="shared" si="6"/>
        <v>24.5</v>
      </c>
      <c r="I174" s="12">
        <v>0</v>
      </c>
      <c r="J174" s="35">
        <f t="shared" si="9"/>
        <v>0</v>
      </c>
      <c r="K174" s="13">
        <v>39224</v>
      </c>
      <c r="L174" s="9" t="s">
        <v>148</v>
      </c>
      <c r="M174" s="54"/>
      <c r="N174" s="56" t="s">
        <v>956</v>
      </c>
    </row>
    <row r="175" spans="1:14" s="9" customFormat="1" ht="15" customHeight="1">
      <c r="A175" s="7" t="s">
        <v>90</v>
      </c>
      <c r="B175" s="7" t="s">
        <v>10</v>
      </c>
      <c r="C175" s="7" t="s">
        <v>91</v>
      </c>
      <c r="D175" s="16" t="s">
        <v>586</v>
      </c>
      <c r="E175" s="7" t="s">
        <v>8</v>
      </c>
      <c r="F175" s="17">
        <v>90</v>
      </c>
      <c r="G175" s="17">
        <v>0</v>
      </c>
      <c r="H175" s="36">
        <f t="shared" si="6"/>
        <v>0</v>
      </c>
      <c r="I175" s="17">
        <v>0.25</v>
      </c>
      <c r="J175" s="36">
        <f t="shared" si="9"/>
        <v>22.5</v>
      </c>
      <c r="K175" s="18">
        <v>39721</v>
      </c>
      <c r="L175" s="9" t="s">
        <v>148</v>
      </c>
      <c r="M175" s="54"/>
      <c r="N175" s="56" t="s">
        <v>1075</v>
      </c>
    </row>
    <row r="176" spans="1:14" ht="15" customHeight="1">
      <c r="A176" s="7" t="s">
        <v>83</v>
      </c>
      <c r="B176" s="7" t="s">
        <v>10</v>
      </c>
      <c r="C176" s="7" t="s">
        <v>84</v>
      </c>
      <c r="D176" s="16" t="s">
        <v>586</v>
      </c>
      <c r="E176" s="7" t="s">
        <v>8</v>
      </c>
      <c r="F176" s="17">
        <v>100</v>
      </c>
      <c r="G176" s="17">
        <v>0</v>
      </c>
      <c r="H176" s="36">
        <f t="shared" si="6"/>
        <v>0</v>
      </c>
      <c r="I176" s="17">
        <v>0.12</v>
      </c>
      <c r="J176" s="36">
        <f t="shared" si="9"/>
        <v>12</v>
      </c>
      <c r="K176" s="18">
        <v>39980</v>
      </c>
      <c r="L176" s="9" t="s">
        <v>148</v>
      </c>
      <c r="N176" s="56" t="s">
        <v>1072</v>
      </c>
    </row>
    <row r="177" spans="1:14" s="9" customFormat="1" ht="15" customHeight="1">
      <c r="A177" s="7" t="s">
        <v>81</v>
      </c>
      <c r="B177" s="7" t="s">
        <v>10</v>
      </c>
      <c r="C177" s="7" t="s">
        <v>82</v>
      </c>
      <c r="D177" s="16" t="s">
        <v>586</v>
      </c>
      <c r="E177" s="7" t="s">
        <v>8</v>
      </c>
      <c r="F177" s="17">
        <v>225</v>
      </c>
      <c r="G177" s="17">
        <v>0.61</v>
      </c>
      <c r="H177" s="36">
        <f t="shared" si="6"/>
        <v>137.25</v>
      </c>
      <c r="I177" s="17">
        <v>0</v>
      </c>
      <c r="J177" s="36">
        <f t="shared" si="9"/>
        <v>0</v>
      </c>
      <c r="K177" s="18">
        <v>39980</v>
      </c>
      <c r="L177" s="18">
        <v>42338</v>
      </c>
      <c r="M177" s="54" t="s">
        <v>893</v>
      </c>
      <c r="N177" s="56" t="s">
        <v>947</v>
      </c>
    </row>
    <row r="178" spans="1:14" ht="15" customHeight="1">
      <c r="A178" s="7" t="s">
        <v>40</v>
      </c>
      <c r="B178" s="7" t="s">
        <v>10</v>
      </c>
      <c r="C178" s="7" t="s">
        <v>41</v>
      </c>
      <c r="D178" s="16" t="s">
        <v>585</v>
      </c>
      <c r="E178" s="7" t="s">
        <v>8</v>
      </c>
      <c r="F178" s="17">
        <v>1.56</v>
      </c>
      <c r="G178" s="17">
        <v>0</v>
      </c>
      <c r="H178" s="36">
        <f t="shared" si="6"/>
        <v>0</v>
      </c>
      <c r="I178" s="17">
        <v>0.2</v>
      </c>
      <c r="J178" s="36">
        <f t="shared" si="9"/>
        <v>0.31200000000000006</v>
      </c>
      <c r="K178" s="18">
        <v>40633</v>
      </c>
      <c r="L178" s="9" t="s">
        <v>148</v>
      </c>
      <c r="N178" s="56" t="s">
        <v>1066</v>
      </c>
    </row>
    <row r="179" spans="1:14" s="9" customFormat="1" ht="15" customHeight="1">
      <c r="A179" s="7" t="s">
        <v>9</v>
      </c>
      <c r="B179" s="7" t="s">
        <v>10</v>
      </c>
      <c r="C179" s="7" t="s">
        <v>11</v>
      </c>
      <c r="D179" s="16" t="s">
        <v>586</v>
      </c>
      <c r="E179" s="7" t="s">
        <v>8</v>
      </c>
      <c r="F179" s="17">
        <v>150</v>
      </c>
      <c r="G179" s="17">
        <v>0</v>
      </c>
      <c r="H179" s="36">
        <f t="shared" si="6"/>
        <v>0</v>
      </c>
      <c r="I179" s="17">
        <v>0.25</v>
      </c>
      <c r="J179" s="36">
        <f t="shared" si="9"/>
        <v>37.5</v>
      </c>
      <c r="K179" s="18">
        <v>41011</v>
      </c>
      <c r="L179" s="18">
        <v>43281</v>
      </c>
      <c r="M179" s="54"/>
      <c r="N179" s="56" t="s">
        <v>1062</v>
      </c>
    </row>
    <row r="180" spans="1:14" s="9" customFormat="1" ht="15" customHeight="1">
      <c r="A180" s="7" t="s">
        <v>723</v>
      </c>
      <c r="B180" s="4" t="s">
        <v>189</v>
      </c>
      <c r="C180" s="7" t="s">
        <v>724</v>
      </c>
      <c r="D180" s="8" t="s">
        <v>586</v>
      </c>
      <c r="E180" s="4" t="s">
        <v>159</v>
      </c>
      <c r="F180" s="8">
        <v>19.6</v>
      </c>
      <c r="G180" s="8">
        <v>0</v>
      </c>
      <c r="H180" s="32">
        <f t="shared" si="6"/>
        <v>0</v>
      </c>
      <c r="I180" s="8">
        <v>0.33</v>
      </c>
      <c r="J180" s="32">
        <f t="shared" si="9"/>
        <v>6.468000000000001</v>
      </c>
      <c r="K180" s="5">
        <v>33408</v>
      </c>
      <c r="L180" s="5">
        <v>37437</v>
      </c>
      <c r="M180" s="54"/>
      <c r="N180" s="56" t="s">
        <v>1110</v>
      </c>
    </row>
    <row r="181" spans="1:14" s="9" customFormat="1" ht="15" customHeight="1">
      <c r="A181" s="9" t="s">
        <v>188</v>
      </c>
      <c r="B181" s="9" t="s">
        <v>189</v>
      </c>
      <c r="C181" s="9" t="s">
        <v>190</v>
      </c>
      <c r="D181" s="8" t="s">
        <v>586</v>
      </c>
      <c r="E181" s="9" t="s">
        <v>159</v>
      </c>
      <c r="F181" s="12">
        <v>35</v>
      </c>
      <c r="G181" s="12">
        <v>0.24</v>
      </c>
      <c r="H181" s="35">
        <f t="shared" si="6"/>
        <v>8.4</v>
      </c>
      <c r="I181" s="12">
        <v>0</v>
      </c>
      <c r="J181" s="35">
        <f t="shared" si="9"/>
        <v>0</v>
      </c>
      <c r="K181" s="14">
        <v>36683</v>
      </c>
      <c r="L181" s="14">
        <v>40178</v>
      </c>
      <c r="M181" s="54"/>
      <c r="N181" s="56" t="s">
        <v>1131</v>
      </c>
    </row>
    <row r="182" spans="1:14" s="9" customFormat="1" ht="15" customHeight="1">
      <c r="A182" s="7" t="s">
        <v>675</v>
      </c>
      <c r="B182" s="10" t="s">
        <v>189</v>
      </c>
      <c r="C182" s="7" t="s">
        <v>676</v>
      </c>
      <c r="D182" s="8" t="s">
        <v>586</v>
      </c>
      <c r="E182" s="10" t="s">
        <v>159</v>
      </c>
      <c r="F182" s="17">
        <v>7</v>
      </c>
      <c r="G182" s="17">
        <v>0.33</v>
      </c>
      <c r="H182" s="36">
        <f t="shared" si="6"/>
        <v>2.31</v>
      </c>
      <c r="I182" s="17">
        <v>0.33</v>
      </c>
      <c r="J182" s="36">
        <f t="shared" si="9"/>
        <v>2.31</v>
      </c>
      <c r="K182" s="15">
        <v>36881</v>
      </c>
      <c r="L182" s="5" t="s">
        <v>148</v>
      </c>
      <c r="M182" s="54"/>
      <c r="N182" s="56" t="s">
        <v>1026</v>
      </c>
    </row>
    <row r="183" spans="1:14" s="9" customFormat="1" ht="15" customHeight="1">
      <c r="A183" s="9" t="s">
        <v>191</v>
      </c>
      <c r="B183" s="9" t="s">
        <v>189</v>
      </c>
      <c r="C183" s="9" t="s">
        <v>192</v>
      </c>
      <c r="D183" s="8" t="s">
        <v>586</v>
      </c>
      <c r="E183" s="9" t="s">
        <v>159</v>
      </c>
      <c r="F183" s="12">
        <v>25</v>
      </c>
      <c r="G183" s="12">
        <v>0.13</v>
      </c>
      <c r="H183" s="35">
        <f t="shared" si="6"/>
        <v>3.25</v>
      </c>
      <c r="I183" s="12">
        <v>0</v>
      </c>
      <c r="J183" s="35">
        <f t="shared" si="9"/>
        <v>0</v>
      </c>
      <c r="K183" s="14">
        <v>37371</v>
      </c>
      <c r="L183" s="14">
        <v>39813</v>
      </c>
      <c r="M183" s="54"/>
      <c r="N183" s="56" t="s">
        <v>1003</v>
      </c>
    </row>
    <row r="184" spans="1:14" s="9" customFormat="1" ht="15" customHeight="1">
      <c r="A184" s="6" t="s">
        <v>193</v>
      </c>
      <c r="B184" s="9" t="s">
        <v>189</v>
      </c>
      <c r="C184" s="11" t="s">
        <v>194</v>
      </c>
      <c r="D184" s="8" t="s">
        <v>585</v>
      </c>
      <c r="E184" s="9" t="s">
        <v>159</v>
      </c>
      <c r="F184" s="12">
        <v>30.5</v>
      </c>
      <c r="G184" s="12">
        <v>0.29</v>
      </c>
      <c r="H184" s="35">
        <f t="shared" si="6"/>
        <v>8.844999999999999</v>
      </c>
      <c r="I184" s="12">
        <v>0.29</v>
      </c>
      <c r="J184" s="35">
        <f t="shared" si="9"/>
        <v>8.844999999999999</v>
      </c>
      <c r="K184" s="13">
        <v>37711</v>
      </c>
      <c r="L184" s="13">
        <v>39751</v>
      </c>
      <c r="M184" s="54"/>
      <c r="N184" s="56" t="s">
        <v>990</v>
      </c>
    </row>
    <row r="185" spans="1:14" s="9" customFormat="1" ht="15" customHeight="1">
      <c r="A185" s="6" t="s">
        <v>195</v>
      </c>
      <c r="B185" s="9" t="s">
        <v>189</v>
      </c>
      <c r="C185" s="11" t="s">
        <v>196</v>
      </c>
      <c r="D185" s="8" t="s">
        <v>585</v>
      </c>
      <c r="E185" s="9" t="s">
        <v>159</v>
      </c>
      <c r="F185" s="12">
        <v>10</v>
      </c>
      <c r="G185" s="12">
        <v>0.5</v>
      </c>
      <c r="H185" s="35">
        <f t="shared" si="6"/>
        <v>5</v>
      </c>
      <c r="I185" s="12">
        <v>0</v>
      </c>
      <c r="J185" s="35">
        <f t="shared" si="9"/>
        <v>0</v>
      </c>
      <c r="K185" s="13">
        <v>39114</v>
      </c>
      <c r="L185" s="14" t="s">
        <v>148</v>
      </c>
      <c r="M185" s="54"/>
      <c r="N185" s="56" t="s">
        <v>959</v>
      </c>
    </row>
    <row r="186" spans="1:14" s="9" customFormat="1" ht="15" customHeight="1">
      <c r="A186" s="6" t="s">
        <v>314</v>
      </c>
      <c r="B186" s="9" t="s">
        <v>189</v>
      </c>
      <c r="C186" s="11" t="s">
        <v>315</v>
      </c>
      <c r="D186" s="8" t="s">
        <v>585</v>
      </c>
      <c r="E186" s="9" t="s">
        <v>159</v>
      </c>
      <c r="F186" s="12">
        <v>6</v>
      </c>
      <c r="G186" s="12">
        <v>0</v>
      </c>
      <c r="H186" s="35">
        <f t="shared" si="6"/>
        <v>0</v>
      </c>
      <c r="I186" s="12">
        <v>0.1</v>
      </c>
      <c r="J186" s="35">
        <f t="shared" si="9"/>
        <v>0.6000000000000001</v>
      </c>
      <c r="K186" s="13">
        <v>39905</v>
      </c>
      <c r="L186" s="13">
        <v>40359</v>
      </c>
      <c r="M186" s="54"/>
      <c r="N186" s="56" t="s">
        <v>1073</v>
      </c>
    </row>
    <row r="187" spans="1:14" s="9" customFormat="1" ht="15" customHeight="1">
      <c r="A187" s="9" t="s">
        <v>312</v>
      </c>
      <c r="B187" s="9" t="s">
        <v>189</v>
      </c>
      <c r="C187" s="9" t="s">
        <v>313</v>
      </c>
      <c r="D187" s="8" t="s">
        <v>585</v>
      </c>
      <c r="E187" s="9" t="s">
        <v>8</v>
      </c>
      <c r="F187" s="12">
        <v>6</v>
      </c>
      <c r="G187" s="12">
        <v>0</v>
      </c>
      <c r="H187" s="35">
        <f t="shared" si="6"/>
        <v>0</v>
      </c>
      <c r="I187" s="12">
        <v>0.17</v>
      </c>
      <c r="J187" s="35">
        <f t="shared" si="9"/>
        <v>1.02</v>
      </c>
      <c r="K187" s="14">
        <v>40253</v>
      </c>
      <c r="L187" s="14">
        <v>40724</v>
      </c>
      <c r="M187" s="54"/>
      <c r="N187" s="56" t="s">
        <v>1070</v>
      </c>
    </row>
    <row r="188" spans="1:14" s="9" customFormat="1" ht="15" customHeight="1">
      <c r="A188" s="9" t="s">
        <v>310</v>
      </c>
      <c r="B188" s="9" t="s">
        <v>189</v>
      </c>
      <c r="C188" s="9" t="s">
        <v>311</v>
      </c>
      <c r="D188" s="8" t="s">
        <v>585</v>
      </c>
      <c r="E188" s="9" t="s">
        <v>8</v>
      </c>
      <c r="F188" s="12">
        <v>6</v>
      </c>
      <c r="G188" s="12">
        <v>0</v>
      </c>
      <c r="H188" s="35">
        <f t="shared" si="6"/>
        <v>0</v>
      </c>
      <c r="I188" s="12">
        <v>0.17</v>
      </c>
      <c r="J188" s="35">
        <f t="shared" si="9"/>
        <v>1.02</v>
      </c>
      <c r="K188" s="14">
        <v>40624</v>
      </c>
      <c r="L188" s="14">
        <v>41090</v>
      </c>
      <c r="M188" s="54"/>
      <c r="N188" s="56" t="s">
        <v>1067</v>
      </c>
    </row>
    <row r="189" spans="1:14" s="9" customFormat="1" ht="15" customHeight="1">
      <c r="A189" s="7" t="s">
        <v>123</v>
      </c>
      <c r="B189" s="7" t="s">
        <v>66</v>
      </c>
      <c r="C189" s="7" t="s">
        <v>124</v>
      </c>
      <c r="D189" s="16" t="s">
        <v>587</v>
      </c>
      <c r="E189" s="7" t="s">
        <v>8</v>
      </c>
      <c r="F189" s="17">
        <v>6.5</v>
      </c>
      <c r="G189" s="17">
        <v>0.17</v>
      </c>
      <c r="H189" s="36">
        <f t="shared" si="6"/>
        <v>1.105</v>
      </c>
      <c r="I189" s="17">
        <v>0.17</v>
      </c>
      <c r="J189" s="36">
        <f t="shared" si="9"/>
        <v>1.105</v>
      </c>
      <c r="K189" s="18">
        <v>38125</v>
      </c>
      <c r="L189" s="18">
        <v>41274</v>
      </c>
      <c r="M189" s="54"/>
      <c r="N189" s="56" t="s">
        <v>976</v>
      </c>
    </row>
    <row r="190" spans="1:14" s="9" customFormat="1" ht="15" customHeight="1">
      <c r="A190" s="9" t="s">
        <v>65</v>
      </c>
      <c r="B190" s="9" t="s">
        <v>66</v>
      </c>
      <c r="C190" s="9" t="s">
        <v>67</v>
      </c>
      <c r="D190" s="8" t="s">
        <v>585</v>
      </c>
      <c r="E190" s="9" t="s">
        <v>8</v>
      </c>
      <c r="F190" s="12">
        <v>2.1</v>
      </c>
      <c r="G190" s="12">
        <v>0.19</v>
      </c>
      <c r="H190" s="35">
        <f t="shared" si="6"/>
        <v>0.399</v>
      </c>
      <c r="I190" s="12">
        <v>0</v>
      </c>
      <c r="J190" s="35">
        <f t="shared" si="9"/>
        <v>0</v>
      </c>
      <c r="K190" s="14">
        <v>40302</v>
      </c>
      <c r="L190" s="9" t="s">
        <v>148</v>
      </c>
      <c r="M190" s="54"/>
      <c r="N190" s="56" t="s">
        <v>1069</v>
      </c>
    </row>
    <row r="191" spans="1:14" s="9" customFormat="1" ht="15" customHeight="1">
      <c r="A191" s="7" t="s">
        <v>188</v>
      </c>
      <c r="B191" s="4" t="s">
        <v>13</v>
      </c>
      <c r="C191" s="7" t="s">
        <v>727</v>
      </c>
      <c r="D191" s="8" t="s">
        <v>586</v>
      </c>
      <c r="E191" s="4" t="s">
        <v>159</v>
      </c>
      <c r="F191" s="8">
        <v>35</v>
      </c>
      <c r="G191" s="8">
        <v>0</v>
      </c>
      <c r="H191" s="32">
        <f t="shared" si="6"/>
        <v>0</v>
      </c>
      <c r="I191" s="8">
        <v>0.25</v>
      </c>
      <c r="J191" s="32">
        <f t="shared" si="9"/>
        <v>8.75</v>
      </c>
      <c r="K191" s="5">
        <v>33388</v>
      </c>
      <c r="L191" s="5">
        <v>35520</v>
      </c>
      <c r="M191" s="54"/>
      <c r="N191" s="56" t="s">
        <v>1112</v>
      </c>
    </row>
    <row r="192" spans="1:14" s="9" customFormat="1" ht="15" customHeight="1">
      <c r="A192" s="7" t="s">
        <v>709</v>
      </c>
      <c r="B192" s="4" t="s">
        <v>13</v>
      </c>
      <c r="C192" s="7" t="s">
        <v>710</v>
      </c>
      <c r="D192" s="8" t="s">
        <v>586</v>
      </c>
      <c r="E192" s="4" t="s">
        <v>159</v>
      </c>
      <c r="F192" s="8">
        <v>50</v>
      </c>
      <c r="G192" s="8">
        <v>0</v>
      </c>
      <c r="H192" s="32">
        <f t="shared" si="6"/>
        <v>0</v>
      </c>
      <c r="I192" s="8">
        <v>0.33</v>
      </c>
      <c r="J192" s="32">
        <f t="shared" si="9"/>
        <v>16.5</v>
      </c>
      <c r="K192" s="5">
        <v>35677</v>
      </c>
      <c r="L192" s="5">
        <v>38533</v>
      </c>
      <c r="M192" s="54"/>
      <c r="N192" s="56" t="s">
        <v>1099</v>
      </c>
    </row>
    <row r="193" spans="1:14" s="9" customFormat="1" ht="15" customHeight="1">
      <c r="A193" s="9" t="s">
        <v>186</v>
      </c>
      <c r="B193" s="9" t="s">
        <v>13</v>
      </c>
      <c r="C193" s="9" t="s">
        <v>187</v>
      </c>
      <c r="D193" s="8" t="s">
        <v>586</v>
      </c>
      <c r="E193" s="9" t="s">
        <v>159</v>
      </c>
      <c r="F193" s="12">
        <v>30</v>
      </c>
      <c r="G193" s="12">
        <v>0.33</v>
      </c>
      <c r="H193" s="35">
        <f t="shared" si="6"/>
        <v>9.9</v>
      </c>
      <c r="I193" s="12">
        <v>0.17</v>
      </c>
      <c r="J193" s="35">
        <f t="shared" si="9"/>
        <v>5.1000000000000005</v>
      </c>
      <c r="K193" s="14">
        <v>37294</v>
      </c>
      <c r="L193" s="14">
        <v>40359</v>
      </c>
      <c r="M193" s="54"/>
      <c r="N193" s="56" t="s">
        <v>1011</v>
      </c>
    </row>
    <row r="194" spans="1:14" s="9" customFormat="1" ht="15" customHeight="1">
      <c r="A194" s="6" t="s">
        <v>337</v>
      </c>
      <c r="B194" s="9" t="s">
        <v>13</v>
      </c>
      <c r="C194" s="11" t="s">
        <v>338</v>
      </c>
      <c r="D194" s="8" t="s">
        <v>586</v>
      </c>
      <c r="E194" s="9" t="s">
        <v>159</v>
      </c>
      <c r="F194" s="12">
        <v>14.7</v>
      </c>
      <c r="G194" s="12">
        <v>0</v>
      </c>
      <c r="H194" s="35">
        <f t="shared" si="6"/>
        <v>0</v>
      </c>
      <c r="I194" s="12">
        <v>0.13</v>
      </c>
      <c r="J194" s="35">
        <f t="shared" si="9"/>
        <v>1.911</v>
      </c>
      <c r="K194" s="13">
        <v>37329</v>
      </c>
      <c r="L194" s="13">
        <v>38913</v>
      </c>
      <c r="M194" s="54"/>
      <c r="N194" s="56" t="s">
        <v>1092</v>
      </c>
    </row>
    <row r="195" spans="1:14" s="9" customFormat="1" ht="15" customHeight="1">
      <c r="A195" s="9" t="s">
        <v>110</v>
      </c>
      <c r="B195" s="9" t="s">
        <v>13</v>
      </c>
      <c r="C195" s="11" t="s">
        <v>160</v>
      </c>
      <c r="D195" s="8" t="s">
        <v>586</v>
      </c>
      <c r="E195" s="9" t="s">
        <v>8</v>
      </c>
      <c r="F195" s="12">
        <v>15</v>
      </c>
      <c r="G195" s="12">
        <v>0</v>
      </c>
      <c r="H195" s="35">
        <f aca="true" t="shared" si="10" ref="H195:H227">PRODUCT(F195:G195)</f>
        <v>0</v>
      </c>
      <c r="I195" s="12">
        <v>0.14</v>
      </c>
      <c r="J195" s="35">
        <f t="shared" si="9"/>
        <v>2.1</v>
      </c>
      <c r="K195" s="14">
        <v>39034</v>
      </c>
      <c r="L195" s="14">
        <v>41439</v>
      </c>
      <c r="M195" s="54"/>
      <c r="N195" s="56" t="s">
        <v>1082</v>
      </c>
    </row>
    <row r="196" spans="1:14" s="9" customFormat="1" ht="15" customHeight="1">
      <c r="A196" s="9" t="s">
        <v>12</v>
      </c>
      <c r="B196" s="9" t="s">
        <v>13</v>
      </c>
      <c r="C196" s="9" t="s">
        <v>14</v>
      </c>
      <c r="D196" s="8" t="s">
        <v>586</v>
      </c>
      <c r="E196" s="9" t="s">
        <v>8</v>
      </c>
      <c r="F196" s="12">
        <v>10</v>
      </c>
      <c r="G196" s="12">
        <v>0</v>
      </c>
      <c r="H196" s="35">
        <f t="shared" si="10"/>
        <v>0</v>
      </c>
      <c r="I196" s="12">
        <v>0.1</v>
      </c>
      <c r="J196" s="35">
        <f t="shared" si="9"/>
        <v>1</v>
      </c>
      <c r="K196" s="14">
        <v>40997</v>
      </c>
      <c r="L196" s="9" t="s">
        <v>148</v>
      </c>
      <c r="M196" s="54"/>
      <c r="N196" s="56" t="s">
        <v>1063</v>
      </c>
    </row>
    <row r="197" spans="1:14" s="9" customFormat="1" ht="15" customHeight="1">
      <c r="A197" s="7" t="s">
        <v>753</v>
      </c>
      <c r="B197" s="4" t="s">
        <v>60</v>
      </c>
      <c r="C197" s="7" t="s">
        <v>754</v>
      </c>
      <c r="D197" s="8" t="s">
        <v>586</v>
      </c>
      <c r="E197" s="4" t="s">
        <v>159</v>
      </c>
      <c r="F197" s="8">
        <v>5.3</v>
      </c>
      <c r="G197" s="8">
        <v>0</v>
      </c>
      <c r="H197" s="32">
        <f t="shared" si="10"/>
        <v>0</v>
      </c>
      <c r="I197" s="8">
        <v>0.25</v>
      </c>
      <c r="J197" s="32">
        <f t="shared" si="9"/>
        <v>1.325</v>
      </c>
      <c r="K197" s="5">
        <v>31545</v>
      </c>
      <c r="L197" s="5">
        <v>35064</v>
      </c>
      <c r="M197" s="54"/>
      <c r="N197" s="56" t="s">
        <v>1126</v>
      </c>
    </row>
    <row r="198" spans="1:14" s="9" customFormat="1" ht="15" customHeight="1">
      <c r="A198" s="7" t="s">
        <v>711</v>
      </c>
      <c r="B198" s="4" t="s">
        <v>60</v>
      </c>
      <c r="C198" s="7" t="s">
        <v>712</v>
      </c>
      <c r="D198" s="8" t="s">
        <v>586</v>
      </c>
      <c r="E198" s="4" t="s">
        <v>159</v>
      </c>
      <c r="F198" s="8">
        <v>20</v>
      </c>
      <c r="G198" s="8">
        <v>0</v>
      </c>
      <c r="H198" s="32">
        <f t="shared" si="10"/>
        <v>0</v>
      </c>
      <c r="I198" s="8">
        <v>0.17</v>
      </c>
      <c r="J198" s="32">
        <f t="shared" si="9"/>
        <v>3.4000000000000004</v>
      </c>
      <c r="K198" s="5">
        <v>35138</v>
      </c>
      <c r="L198" s="5">
        <v>37802</v>
      </c>
      <c r="M198" s="54"/>
      <c r="N198" s="56" t="s">
        <v>1101</v>
      </c>
    </row>
    <row r="199" spans="1:255" s="9" customFormat="1" ht="15" customHeight="1">
      <c r="A199" s="9" t="s">
        <v>184</v>
      </c>
      <c r="B199" s="9" t="s">
        <v>60</v>
      </c>
      <c r="C199" s="9" t="s">
        <v>185</v>
      </c>
      <c r="D199" s="8" t="s">
        <v>586</v>
      </c>
      <c r="E199" s="9" t="s">
        <v>159</v>
      </c>
      <c r="F199" s="12">
        <v>15</v>
      </c>
      <c r="G199" s="12">
        <v>0.29</v>
      </c>
      <c r="H199" s="35">
        <f t="shared" si="10"/>
        <v>4.35</v>
      </c>
      <c r="I199" s="12">
        <v>0</v>
      </c>
      <c r="J199" s="35">
        <f t="shared" si="9"/>
        <v>0</v>
      </c>
      <c r="K199" s="14">
        <v>37341</v>
      </c>
      <c r="L199" s="14">
        <v>39447</v>
      </c>
      <c r="M199" s="54"/>
      <c r="N199" s="56" t="s">
        <v>1006</v>
      </c>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R199" s="20"/>
      <c r="FS199" s="20"/>
      <c r="FT199" s="20"/>
      <c r="FU199" s="20"/>
      <c r="FV199" s="20"/>
      <c r="FW199" s="20"/>
      <c r="FX199" s="20"/>
      <c r="FY199" s="20"/>
      <c r="FZ199" s="20"/>
      <c r="GA199" s="20"/>
      <c r="GB199" s="20"/>
      <c r="GC199" s="20"/>
      <c r="GD199" s="20"/>
      <c r="GE199" s="20"/>
      <c r="GF199" s="20"/>
      <c r="GG199" s="20"/>
      <c r="GH199" s="20"/>
      <c r="GI199" s="20"/>
      <c r="GJ199" s="20"/>
      <c r="GK199" s="20"/>
      <c r="GL199" s="20"/>
      <c r="GM199" s="20"/>
      <c r="GN199" s="20"/>
      <c r="GO199" s="20"/>
      <c r="GP199" s="20"/>
      <c r="GQ199" s="20"/>
      <c r="GR199" s="20"/>
      <c r="GS199" s="20"/>
      <c r="GT199" s="20"/>
      <c r="GU199" s="20"/>
      <c r="GV199" s="20"/>
      <c r="GW199" s="20"/>
      <c r="GX199" s="20"/>
      <c r="GY199" s="20"/>
      <c r="GZ199" s="20"/>
      <c r="HA199" s="20"/>
      <c r="HB199" s="20"/>
      <c r="HC199" s="20"/>
      <c r="HD199" s="20"/>
      <c r="HE199" s="20"/>
      <c r="HF199" s="20"/>
      <c r="HG199" s="20"/>
      <c r="HH199" s="20"/>
      <c r="HI199" s="20"/>
      <c r="HJ199" s="20"/>
      <c r="HK199" s="20"/>
      <c r="HL199" s="20"/>
      <c r="HM199" s="20"/>
      <c r="HN199" s="20"/>
      <c r="HO199" s="20"/>
      <c r="HP199" s="20"/>
      <c r="HQ199" s="20"/>
      <c r="HR199" s="20"/>
      <c r="HS199" s="20"/>
      <c r="HT199" s="20"/>
      <c r="HU199" s="20"/>
      <c r="HV199" s="20"/>
      <c r="HW199" s="20"/>
      <c r="HX199" s="20"/>
      <c r="HY199" s="20"/>
      <c r="HZ199" s="20"/>
      <c r="IA199" s="20"/>
      <c r="IB199" s="20"/>
      <c r="IC199" s="20"/>
      <c r="ID199" s="20"/>
      <c r="IE199" s="20"/>
      <c r="IF199" s="20"/>
      <c r="IG199" s="20"/>
      <c r="IH199" s="20"/>
      <c r="II199" s="20"/>
      <c r="IJ199" s="20"/>
      <c r="IK199" s="20"/>
      <c r="IL199" s="20"/>
      <c r="IM199" s="20"/>
      <c r="IN199" s="20"/>
      <c r="IO199" s="20"/>
      <c r="IP199" s="20"/>
      <c r="IQ199" s="20"/>
      <c r="IR199" s="20"/>
      <c r="IS199" s="20"/>
      <c r="IT199" s="20"/>
      <c r="IU199" s="20"/>
    </row>
    <row r="200" spans="1:14" s="9" customFormat="1" ht="15" customHeight="1">
      <c r="A200" s="7" t="s">
        <v>690</v>
      </c>
      <c r="B200" s="4" t="s">
        <v>60</v>
      </c>
      <c r="C200" s="7" t="s">
        <v>691</v>
      </c>
      <c r="D200" s="8" t="s">
        <v>586</v>
      </c>
      <c r="E200" s="4" t="s">
        <v>159</v>
      </c>
      <c r="F200" s="8">
        <v>6</v>
      </c>
      <c r="G200" s="8">
        <v>0</v>
      </c>
      <c r="H200" s="32">
        <f t="shared" si="10"/>
        <v>0</v>
      </c>
      <c r="I200" s="8">
        <v>0.2</v>
      </c>
      <c r="J200" s="32">
        <f t="shared" si="9"/>
        <v>1.2000000000000002</v>
      </c>
      <c r="K200" s="5">
        <v>39003</v>
      </c>
      <c r="L200" s="5">
        <v>39813</v>
      </c>
      <c r="M200" s="54"/>
      <c r="N200" s="56" t="s">
        <v>1083</v>
      </c>
    </row>
    <row r="201" spans="1:14" s="9" customFormat="1" ht="15" customHeight="1">
      <c r="A201" s="9" t="s">
        <v>59</v>
      </c>
      <c r="B201" s="9" t="s">
        <v>60</v>
      </c>
      <c r="C201" s="9" t="s">
        <v>61</v>
      </c>
      <c r="D201" s="8" t="s">
        <v>585</v>
      </c>
      <c r="E201" s="9" t="s">
        <v>8</v>
      </c>
      <c r="F201" s="12">
        <v>20</v>
      </c>
      <c r="G201" s="12">
        <v>0</v>
      </c>
      <c r="H201" s="35">
        <f t="shared" si="10"/>
        <v>0</v>
      </c>
      <c r="I201" s="12">
        <v>0.4</v>
      </c>
      <c r="J201" s="35">
        <f t="shared" si="9"/>
        <v>8</v>
      </c>
      <c r="K201" s="14">
        <v>40336</v>
      </c>
      <c r="L201" s="14">
        <v>41578</v>
      </c>
      <c r="M201" s="54"/>
      <c r="N201" s="56" t="s">
        <v>1068</v>
      </c>
    </row>
    <row r="202" spans="1:14" s="9" customFormat="1" ht="15" customHeight="1">
      <c r="A202" s="7" t="s">
        <v>696</v>
      </c>
      <c r="B202" s="4" t="s">
        <v>697</v>
      </c>
      <c r="C202" s="7" t="s">
        <v>698</v>
      </c>
      <c r="D202" s="8" t="s">
        <v>585</v>
      </c>
      <c r="E202" s="4" t="s">
        <v>159</v>
      </c>
      <c r="F202" s="8">
        <v>0.03</v>
      </c>
      <c r="G202" s="8">
        <v>0</v>
      </c>
      <c r="H202" s="32">
        <f t="shared" si="10"/>
        <v>0</v>
      </c>
      <c r="I202" s="8">
        <v>0.25</v>
      </c>
      <c r="J202" s="32">
        <f t="shared" si="9"/>
        <v>0.0075</v>
      </c>
      <c r="K202" s="5">
        <v>38679</v>
      </c>
      <c r="L202" s="5">
        <v>40037</v>
      </c>
      <c r="M202" s="54"/>
      <c r="N202" s="56" t="s">
        <v>858</v>
      </c>
    </row>
    <row r="203" spans="1:14" s="4" customFormat="1" ht="15" customHeight="1">
      <c r="A203" s="9" t="s">
        <v>5</v>
      </c>
      <c r="B203" s="9" t="s">
        <v>6</v>
      </c>
      <c r="C203" s="9" t="s">
        <v>7</v>
      </c>
      <c r="D203" s="8" t="s">
        <v>586</v>
      </c>
      <c r="E203" s="9" t="s">
        <v>8</v>
      </c>
      <c r="F203" s="12">
        <v>0</v>
      </c>
      <c r="G203" s="12">
        <v>0</v>
      </c>
      <c r="H203" s="35">
        <f t="shared" si="10"/>
        <v>0</v>
      </c>
      <c r="I203" s="12">
        <v>0.25</v>
      </c>
      <c r="J203" s="35">
        <f aca="true" t="shared" si="11" ref="J203:J227">PRODUCT(I203,F203)</f>
        <v>0</v>
      </c>
      <c r="K203" s="14">
        <v>41012</v>
      </c>
      <c r="L203" s="9" t="s">
        <v>148</v>
      </c>
      <c r="M203" s="54"/>
      <c r="N203" s="56" t="s">
        <v>1061</v>
      </c>
    </row>
    <row r="204" spans="1:14" s="9" customFormat="1" ht="15" customHeight="1">
      <c r="A204" s="7" t="s">
        <v>694</v>
      </c>
      <c r="B204" s="4" t="s">
        <v>71</v>
      </c>
      <c r="C204" s="7" t="s">
        <v>695</v>
      </c>
      <c r="D204" s="8" t="s">
        <v>587</v>
      </c>
      <c r="E204" s="4" t="s">
        <v>159</v>
      </c>
      <c r="F204" s="8">
        <v>75</v>
      </c>
      <c r="G204" s="8">
        <v>0</v>
      </c>
      <c r="H204" s="32">
        <f t="shared" si="10"/>
        <v>0</v>
      </c>
      <c r="I204" s="8">
        <v>0.2</v>
      </c>
      <c r="J204" s="32">
        <f t="shared" si="11"/>
        <v>15</v>
      </c>
      <c r="K204" s="5">
        <v>38799</v>
      </c>
      <c r="L204" s="5">
        <v>40359</v>
      </c>
      <c r="M204" s="54"/>
      <c r="N204" s="56" t="s">
        <v>1086</v>
      </c>
    </row>
    <row r="205" spans="1:14" s="9" customFormat="1" ht="15" customHeight="1">
      <c r="A205" s="7" t="s">
        <v>692</v>
      </c>
      <c r="B205" s="4" t="s">
        <v>71</v>
      </c>
      <c r="C205" s="7" t="s">
        <v>693</v>
      </c>
      <c r="D205" s="8" t="s">
        <v>587</v>
      </c>
      <c r="E205" s="4" t="s">
        <v>159</v>
      </c>
      <c r="F205" s="8">
        <v>34.4</v>
      </c>
      <c r="G205" s="8">
        <v>0</v>
      </c>
      <c r="H205" s="32">
        <f t="shared" si="10"/>
        <v>0</v>
      </c>
      <c r="I205" s="8">
        <v>0.34</v>
      </c>
      <c r="J205" s="32">
        <f t="shared" si="11"/>
        <v>11.696</v>
      </c>
      <c r="K205" s="5">
        <v>38845</v>
      </c>
      <c r="L205" s="5">
        <v>39994</v>
      </c>
      <c r="M205" s="54"/>
      <c r="N205" s="56" t="s">
        <v>1085</v>
      </c>
    </row>
    <row r="206" spans="1:14" s="9" customFormat="1" ht="15" customHeight="1">
      <c r="A206" s="9" t="s">
        <v>111</v>
      </c>
      <c r="B206" s="9" t="s">
        <v>71</v>
      </c>
      <c r="C206" s="9" t="s">
        <v>112</v>
      </c>
      <c r="D206" s="8" t="s">
        <v>585</v>
      </c>
      <c r="E206" s="9" t="s">
        <v>8</v>
      </c>
      <c r="F206" s="12">
        <v>6</v>
      </c>
      <c r="G206" s="12">
        <v>0</v>
      </c>
      <c r="H206" s="35">
        <f t="shared" si="10"/>
        <v>0</v>
      </c>
      <c r="I206" s="12">
        <v>0.2</v>
      </c>
      <c r="J206" s="35">
        <f t="shared" si="11"/>
        <v>1.2000000000000002</v>
      </c>
      <c r="K206" s="14">
        <v>39020</v>
      </c>
      <c r="L206" s="14">
        <v>41090</v>
      </c>
      <c r="M206" s="54"/>
      <c r="N206" s="56" t="s">
        <v>1133</v>
      </c>
    </row>
    <row r="207" spans="1:255" s="9" customFormat="1" ht="15" customHeight="1">
      <c r="A207" s="7" t="s">
        <v>679</v>
      </c>
      <c r="B207" s="10" t="s">
        <v>71</v>
      </c>
      <c r="C207" s="7" t="s">
        <v>680</v>
      </c>
      <c r="D207" s="16" t="s">
        <v>587</v>
      </c>
      <c r="E207" s="10" t="s">
        <v>159</v>
      </c>
      <c r="F207" s="17">
        <v>15.8</v>
      </c>
      <c r="G207" s="17">
        <v>0.67</v>
      </c>
      <c r="H207" s="36">
        <f t="shared" si="10"/>
        <v>10.586</v>
      </c>
      <c r="I207" s="17">
        <v>0.33</v>
      </c>
      <c r="J207" s="36">
        <f t="shared" si="11"/>
        <v>5.214</v>
      </c>
      <c r="K207" s="15">
        <v>39392</v>
      </c>
      <c r="L207" s="18">
        <v>41090</v>
      </c>
      <c r="M207" s="54"/>
      <c r="N207" s="56" t="s">
        <v>953</v>
      </c>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row>
    <row r="208" spans="1:14" s="9" customFormat="1" ht="15" customHeight="1">
      <c r="A208" s="9" t="s">
        <v>70</v>
      </c>
      <c r="B208" s="9" t="s">
        <v>71</v>
      </c>
      <c r="C208" s="9" t="s">
        <v>72</v>
      </c>
      <c r="D208" s="8" t="s">
        <v>585</v>
      </c>
      <c r="E208" s="9" t="s">
        <v>8</v>
      </c>
      <c r="F208" s="12">
        <v>6</v>
      </c>
      <c r="G208" s="12">
        <v>0</v>
      </c>
      <c r="H208" s="35">
        <f t="shared" si="10"/>
        <v>0</v>
      </c>
      <c r="I208" s="12">
        <v>0.35</v>
      </c>
      <c r="J208" s="35">
        <f t="shared" si="11"/>
        <v>2.0999999999999996</v>
      </c>
      <c r="K208" s="14">
        <v>40116</v>
      </c>
      <c r="L208" s="9" t="s">
        <v>148</v>
      </c>
      <c r="M208" s="54"/>
      <c r="N208" s="56" t="s">
        <v>1138</v>
      </c>
    </row>
    <row r="209" spans="1:14" s="9" customFormat="1" ht="15" customHeight="1">
      <c r="A209" s="7" t="s">
        <v>684</v>
      </c>
      <c r="B209" s="4" t="s">
        <v>44</v>
      </c>
      <c r="C209" s="7" t="s">
        <v>685</v>
      </c>
      <c r="D209" s="8" t="s">
        <v>587</v>
      </c>
      <c r="E209" s="4" t="s">
        <v>8</v>
      </c>
      <c r="F209" s="8">
        <v>2.57</v>
      </c>
      <c r="G209" s="8">
        <v>0</v>
      </c>
      <c r="H209" s="32">
        <f t="shared" si="10"/>
        <v>0</v>
      </c>
      <c r="I209" s="8">
        <v>1</v>
      </c>
      <c r="J209" s="32">
        <f t="shared" si="11"/>
        <v>2.57</v>
      </c>
      <c r="K209" s="5">
        <v>39899</v>
      </c>
      <c r="L209" s="5" t="s">
        <v>148</v>
      </c>
      <c r="M209" s="54"/>
      <c r="N209" s="56" t="s">
        <v>1074</v>
      </c>
    </row>
    <row r="210" spans="1:14" ht="15" customHeight="1">
      <c r="A210" s="9" t="s">
        <v>43</v>
      </c>
      <c r="B210" s="9" t="s">
        <v>44</v>
      </c>
      <c r="C210" s="9" t="s">
        <v>45</v>
      </c>
      <c r="D210" s="8" t="s">
        <v>586</v>
      </c>
      <c r="E210" s="9" t="s">
        <v>8</v>
      </c>
      <c r="F210" s="12">
        <v>20</v>
      </c>
      <c r="G210" s="12">
        <v>0.16</v>
      </c>
      <c r="H210" s="35">
        <f t="shared" si="10"/>
        <v>3.2</v>
      </c>
      <c r="I210" s="12">
        <v>0.24</v>
      </c>
      <c r="J210" s="35">
        <f t="shared" si="11"/>
        <v>4.8</v>
      </c>
      <c r="K210" s="14">
        <v>40612</v>
      </c>
      <c r="L210" s="14">
        <v>42521</v>
      </c>
      <c r="M210" s="55" t="s">
        <v>891</v>
      </c>
      <c r="N210" s="56" t="s">
        <v>936</v>
      </c>
    </row>
    <row r="211" spans="1:14" ht="15" customHeight="1">
      <c r="A211" s="7" t="s">
        <v>318</v>
      </c>
      <c r="B211" s="10" t="s">
        <v>25</v>
      </c>
      <c r="C211" s="7" t="s">
        <v>672</v>
      </c>
      <c r="D211" s="16" t="s">
        <v>586</v>
      </c>
      <c r="E211" s="10" t="s">
        <v>159</v>
      </c>
      <c r="F211" s="17">
        <v>22</v>
      </c>
      <c r="G211" s="17">
        <v>0.29</v>
      </c>
      <c r="H211" s="36">
        <f t="shared" si="10"/>
        <v>6.38</v>
      </c>
      <c r="I211" s="17">
        <v>0</v>
      </c>
      <c r="J211" s="36">
        <f t="shared" si="11"/>
        <v>0</v>
      </c>
      <c r="K211" s="15">
        <v>36692</v>
      </c>
      <c r="L211" s="18">
        <v>37986</v>
      </c>
      <c r="M211" s="54" t="s">
        <v>923</v>
      </c>
      <c r="N211" s="56" t="s">
        <v>1036</v>
      </c>
    </row>
    <row r="212" spans="1:14" ht="15" customHeight="1">
      <c r="A212" s="9" t="s">
        <v>180</v>
      </c>
      <c r="B212" s="9" t="s">
        <v>25</v>
      </c>
      <c r="C212" s="9" t="s">
        <v>181</v>
      </c>
      <c r="D212" s="8" t="s">
        <v>586</v>
      </c>
      <c r="E212" s="9" t="s">
        <v>159</v>
      </c>
      <c r="F212" s="12">
        <v>26</v>
      </c>
      <c r="G212" s="12">
        <v>0.17</v>
      </c>
      <c r="H212" s="35">
        <f t="shared" si="10"/>
        <v>4.42</v>
      </c>
      <c r="I212" s="12">
        <v>0</v>
      </c>
      <c r="J212" s="35">
        <f t="shared" si="11"/>
        <v>0</v>
      </c>
      <c r="K212" s="14">
        <v>37341</v>
      </c>
      <c r="L212" s="14">
        <v>39629</v>
      </c>
      <c r="N212" s="56" t="s">
        <v>1005</v>
      </c>
    </row>
    <row r="213" spans="1:14" ht="15" customHeight="1">
      <c r="A213" s="9" t="s">
        <v>182</v>
      </c>
      <c r="B213" s="9" t="s">
        <v>25</v>
      </c>
      <c r="C213" s="9" t="s">
        <v>183</v>
      </c>
      <c r="D213" s="8" t="s">
        <v>585</v>
      </c>
      <c r="E213" s="9" t="s">
        <v>159</v>
      </c>
      <c r="F213" s="12">
        <v>70</v>
      </c>
      <c r="G213" s="12">
        <v>0.4</v>
      </c>
      <c r="H213" s="35">
        <f t="shared" si="10"/>
        <v>28</v>
      </c>
      <c r="I213" s="12">
        <v>0</v>
      </c>
      <c r="J213" s="35">
        <f t="shared" si="11"/>
        <v>0</v>
      </c>
      <c r="K213" s="14">
        <v>37809</v>
      </c>
      <c r="L213" s="14">
        <v>40268</v>
      </c>
      <c r="N213" s="56" t="s">
        <v>986</v>
      </c>
    </row>
    <row r="214" spans="1:14" ht="15" customHeight="1">
      <c r="A214" s="9" t="s">
        <v>142</v>
      </c>
      <c r="B214" s="9" t="s">
        <v>25</v>
      </c>
      <c r="C214" s="11" t="s">
        <v>161</v>
      </c>
      <c r="D214" s="8" t="s">
        <v>586</v>
      </c>
      <c r="E214" s="9" t="s">
        <v>8</v>
      </c>
      <c r="F214" s="12">
        <v>42</v>
      </c>
      <c r="G214" s="12">
        <v>0.2</v>
      </c>
      <c r="H214" s="35">
        <f t="shared" si="10"/>
        <v>8.4</v>
      </c>
      <c r="I214" s="12">
        <v>0</v>
      </c>
      <c r="J214" s="35">
        <f t="shared" si="11"/>
        <v>0</v>
      </c>
      <c r="K214" s="14">
        <v>39196</v>
      </c>
      <c r="L214" s="14">
        <v>41486</v>
      </c>
      <c r="N214" s="56" t="s">
        <v>957</v>
      </c>
    </row>
    <row r="215" spans="1:14" ht="15" customHeight="1">
      <c r="A215" s="7" t="s">
        <v>644</v>
      </c>
      <c r="B215" s="4" t="s">
        <v>63</v>
      </c>
      <c r="C215" s="7" t="s">
        <v>645</v>
      </c>
      <c r="D215" s="8" t="s">
        <v>586</v>
      </c>
      <c r="E215" s="4" t="s">
        <v>159</v>
      </c>
      <c r="F215" s="8">
        <v>50</v>
      </c>
      <c r="G215" s="8">
        <v>0.29</v>
      </c>
      <c r="H215" s="32">
        <f t="shared" si="10"/>
        <v>14.499999999999998</v>
      </c>
      <c r="I215" s="8">
        <v>0.29</v>
      </c>
      <c r="J215" s="32">
        <f t="shared" si="11"/>
        <v>14.499999999999998</v>
      </c>
      <c r="K215" s="5">
        <v>34436</v>
      </c>
      <c r="L215" s="5">
        <v>37621</v>
      </c>
      <c r="N215" s="56" t="s">
        <v>1052</v>
      </c>
    </row>
    <row r="216" spans="1:14" ht="15" customHeight="1">
      <c r="A216" s="7" t="s">
        <v>716</v>
      </c>
      <c r="B216" s="4" t="s">
        <v>63</v>
      </c>
      <c r="C216" s="7" t="s">
        <v>717</v>
      </c>
      <c r="D216" s="8" t="s">
        <v>586</v>
      </c>
      <c r="E216" s="4" t="s">
        <v>159</v>
      </c>
      <c r="F216" s="8">
        <v>45</v>
      </c>
      <c r="G216" s="8">
        <v>0</v>
      </c>
      <c r="H216" s="32">
        <f t="shared" si="10"/>
        <v>0</v>
      </c>
      <c r="I216" s="8">
        <v>0.2</v>
      </c>
      <c r="J216" s="32">
        <f t="shared" si="11"/>
        <v>9</v>
      </c>
      <c r="K216" s="5">
        <v>34737</v>
      </c>
      <c r="L216" s="5">
        <v>37621</v>
      </c>
      <c r="N216" s="56" t="s">
        <v>1104</v>
      </c>
    </row>
    <row r="217" spans="1:14" ht="15" customHeight="1">
      <c r="A217" s="9" t="s">
        <v>178</v>
      </c>
      <c r="B217" s="9" t="s">
        <v>63</v>
      </c>
      <c r="C217" s="9" t="s">
        <v>179</v>
      </c>
      <c r="D217" s="8" t="s">
        <v>586</v>
      </c>
      <c r="E217" s="9" t="s">
        <v>159</v>
      </c>
      <c r="F217" s="12">
        <v>47.5</v>
      </c>
      <c r="G217" s="12">
        <v>0.29</v>
      </c>
      <c r="H217" s="35">
        <f t="shared" si="10"/>
        <v>13.774999999999999</v>
      </c>
      <c r="I217" s="12">
        <v>0</v>
      </c>
      <c r="J217" s="35">
        <f t="shared" si="11"/>
        <v>0</v>
      </c>
      <c r="K217" s="14">
        <v>36909</v>
      </c>
      <c r="L217" s="14">
        <v>39082</v>
      </c>
      <c r="N217" s="56" t="s">
        <v>1022</v>
      </c>
    </row>
    <row r="218" spans="1:13" ht="15" customHeight="1">
      <c r="A218" s="20" t="s">
        <v>583</v>
      </c>
      <c r="B218" s="20" t="s">
        <v>63</v>
      </c>
      <c r="C218" s="20" t="s">
        <v>584</v>
      </c>
      <c r="D218" s="21" t="s">
        <v>585</v>
      </c>
      <c r="E218" s="20" t="s">
        <v>159</v>
      </c>
      <c r="F218" s="21">
        <v>4.3</v>
      </c>
      <c r="G218" s="21">
        <v>0</v>
      </c>
      <c r="H218" s="37">
        <f t="shared" si="10"/>
        <v>0</v>
      </c>
      <c r="I218" s="21">
        <v>1</v>
      </c>
      <c r="J218" s="37">
        <f t="shared" si="11"/>
        <v>4.3</v>
      </c>
      <c r="K218" s="22">
        <v>39356</v>
      </c>
      <c r="L218" s="22">
        <v>40969</v>
      </c>
      <c r="M218" s="54" t="s">
        <v>924</v>
      </c>
    </row>
    <row r="219" spans="1:14" ht="15" customHeight="1">
      <c r="A219" s="9" t="s">
        <v>62</v>
      </c>
      <c r="B219" s="9" t="s">
        <v>63</v>
      </c>
      <c r="C219" s="9" t="s">
        <v>64</v>
      </c>
      <c r="D219" s="8" t="s">
        <v>586</v>
      </c>
      <c r="E219" s="9" t="s">
        <v>8</v>
      </c>
      <c r="F219" s="12">
        <v>130</v>
      </c>
      <c r="G219" s="12">
        <v>0.39</v>
      </c>
      <c r="H219" s="35">
        <f t="shared" si="10"/>
        <v>50.7</v>
      </c>
      <c r="I219" s="12">
        <v>0</v>
      </c>
      <c r="J219" s="35">
        <f t="shared" si="11"/>
        <v>0</v>
      </c>
      <c r="K219" s="14">
        <v>40323</v>
      </c>
      <c r="L219" s="14">
        <v>42216</v>
      </c>
      <c r="N219" s="56" t="s">
        <v>941</v>
      </c>
    </row>
    <row r="220" spans="1:14" ht="15" customHeight="1">
      <c r="A220" s="7" t="s">
        <v>668</v>
      </c>
      <c r="B220" s="10" t="s">
        <v>49</v>
      </c>
      <c r="C220" s="7" t="s">
        <v>669</v>
      </c>
      <c r="D220" s="16" t="s">
        <v>586</v>
      </c>
      <c r="E220" s="10" t="s">
        <v>159</v>
      </c>
      <c r="F220" s="17">
        <v>64.7</v>
      </c>
      <c r="G220" s="17">
        <v>0.2</v>
      </c>
      <c r="H220" s="36">
        <f t="shared" si="10"/>
        <v>12.940000000000001</v>
      </c>
      <c r="I220" s="17">
        <v>0</v>
      </c>
      <c r="J220" s="36">
        <f t="shared" si="11"/>
        <v>0</v>
      </c>
      <c r="K220" s="15">
        <v>36671</v>
      </c>
      <c r="L220" s="18">
        <v>38717</v>
      </c>
      <c r="N220" s="56" t="s">
        <v>1039</v>
      </c>
    </row>
    <row r="221" spans="1:14" ht="15" customHeight="1">
      <c r="A221" s="1" t="s">
        <v>1033</v>
      </c>
      <c r="B221" s="4" t="s">
        <v>49</v>
      </c>
      <c r="C221" s="1" t="s">
        <v>1034</v>
      </c>
      <c r="D221" s="8" t="s">
        <v>586</v>
      </c>
      <c r="E221" s="4" t="s">
        <v>159</v>
      </c>
      <c r="F221" s="8">
        <v>37.7</v>
      </c>
      <c r="G221" s="8">
        <v>0.13</v>
      </c>
      <c r="H221" s="32">
        <f t="shared" si="10"/>
        <v>4.901000000000001</v>
      </c>
      <c r="I221" s="8">
        <v>0</v>
      </c>
      <c r="J221" s="32">
        <f t="shared" si="11"/>
        <v>0</v>
      </c>
      <c r="K221" s="5">
        <v>36697</v>
      </c>
      <c r="L221" s="5">
        <v>38717</v>
      </c>
      <c r="M221" s="60"/>
      <c r="N221" s="59" t="s">
        <v>1035</v>
      </c>
    </row>
    <row r="222" spans="1:14" ht="15" customHeight="1">
      <c r="A222" s="9" t="s">
        <v>176</v>
      </c>
      <c r="B222" s="9" t="s">
        <v>49</v>
      </c>
      <c r="C222" s="9" t="s">
        <v>177</v>
      </c>
      <c r="D222" s="8" t="s">
        <v>586</v>
      </c>
      <c r="E222" s="9" t="s">
        <v>159</v>
      </c>
      <c r="F222" s="12">
        <v>25</v>
      </c>
      <c r="G222" s="12">
        <v>0.06</v>
      </c>
      <c r="H222" s="35">
        <f t="shared" si="10"/>
        <v>1.5</v>
      </c>
      <c r="I222" s="12">
        <v>0</v>
      </c>
      <c r="J222" s="35">
        <f t="shared" si="11"/>
        <v>0</v>
      </c>
      <c r="K222" s="14">
        <v>37056</v>
      </c>
      <c r="L222" s="14">
        <v>39812</v>
      </c>
      <c r="N222" s="56" t="s">
        <v>1019</v>
      </c>
    </row>
    <row r="223" spans="1:14" ht="15" customHeight="1">
      <c r="A223" s="9" t="s">
        <v>174</v>
      </c>
      <c r="B223" s="9" t="s">
        <v>49</v>
      </c>
      <c r="C223" s="9" t="s">
        <v>175</v>
      </c>
      <c r="D223" s="8" t="s">
        <v>585</v>
      </c>
      <c r="E223" s="9" t="s">
        <v>159</v>
      </c>
      <c r="F223" s="12">
        <v>42</v>
      </c>
      <c r="G223" s="12">
        <v>0.25</v>
      </c>
      <c r="H223" s="35">
        <f t="shared" si="10"/>
        <v>10.5</v>
      </c>
      <c r="I223" s="12">
        <v>0.25</v>
      </c>
      <c r="J223" s="35">
        <f t="shared" si="11"/>
        <v>10.5</v>
      </c>
      <c r="K223" s="14">
        <v>37620</v>
      </c>
      <c r="L223" s="14">
        <v>39691</v>
      </c>
      <c r="N223" s="56" t="s">
        <v>996</v>
      </c>
    </row>
    <row r="224" spans="1:14" ht="15" customHeight="1">
      <c r="A224" s="9" t="s">
        <v>143</v>
      </c>
      <c r="B224" s="9" t="s">
        <v>49</v>
      </c>
      <c r="C224" s="11" t="s">
        <v>162</v>
      </c>
      <c r="D224" s="8" t="s">
        <v>586</v>
      </c>
      <c r="E224" s="9" t="s">
        <v>8</v>
      </c>
      <c r="F224" s="12">
        <v>50</v>
      </c>
      <c r="G224" s="12">
        <v>0.13</v>
      </c>
      <c r="H224" s="35">
        <f t="shared" si="10"/>
        <v>6.5</v>
      </c>
      <c r="I224" s="12">
        <v>0</v>
      </c>
      <c r="J224" s="35">
        <f t="shared" si="11"/>
        <v>0</v>
      </c>
      <c r="K224" s="14">
        <v>38055</v>
      </c>
      <c r="L224" s="14">
        <v>41090</v>
      </c>
      <c r="N224" s="56" t="s">
        <v>982</v>
      </c>
    </row>
    <row r="225" spans="1:14" ht="15" customHeight="1">
      <c r="A225" s="7" t="s">
        <v>725</v>
      </c>
      <c r="B225" s="4" t="s">
        <v>28</v>
      </c>
      <c r="C225" s="7" t="s">
        <v>726</v>
      </c>
      <c r="D225" s="8" t="s">
        <v>586</v>
      </c>
      <c r="E225" s="4" t="s">
        <v>159</v>
      </c>
      <c r="F225" s="8">
        <v>25</v>
      </c>
      <c r="G225" s="8">
        <v>0</v>
      </c>
      <c r="H225" s="32">
        <f t="shared" si="10"/>
        <v>0</v>
      </c>
      <c r="I225" s="8">
        <v>0.25</v>
      </c>
      <c r="J225" s="32">
        <f t="shared" si="11"/>
        <v>6.25</v>
      </c>
      <c r="K225" s="5">
        <v>33393</v>
      </c>
      <c r="L225" s="5">
        <v>36160</v>
      </c>
      <c r="N225" s="56" t="s">
        <v>1111</v>
      </c>
    </row>
    <row r="226" spans="1:14" ht="15" customHeight="1">
      <c r="A226" s="4" t="s">
        <v>639</v>
      </c>
      <c r="B226" s="4" t="s">
        <v>28</v>
      </c>
      <c r="C226" s="7" t="s">
        <v>640</v>
      </c>
      <c r="D226" s="8" t="s">
        <v>586</v>
      </c>
      <c r="E226" s="4" t="s">
        <v>159</v>
      </c>
      <c r="F226" s="8">
        <v>64.5</v>
      </c>
      <c r="G226" s="8">
        <v>1</v>
      </c>
      <c r="H226" s="32">
        <f t="shared" si="10"/>
        <v>64.5</v>
      </c>
      <c r="I226" s="8">
        <v>0</v>
      </c>
      <c r="J226" s="32">
        <f t="shared" si="11"/>
        <v>0</v>
      </c>
      <c r="K226" s="5">
        <v>34137</v>
      </c>
      <c r="L226" s="5">
        <v>36891</v>
      </c>
      <c r="N226" s="56" t="s">
        <v>1054</v>
      </c>
    </row>
    <row r="227" spans="1:14" s="4" customFormat="1" ht="15" customHeight="1">
      <c r="A227" s="7" t="s">
        <v>27</v>
      </c>
      <c r="B227" s="7" t="s">
        <v>28</v>
      </c>
      <c r="C227" s="7" t="s">
        <v>29</v>
      </c>
      <c r="D227" s="16" t="s">
        <v>585</v>
      </c>
      <c r="E227" s="7" t="s">
        <v>8</v>
      </c>
      <c r="F227" s="17">
        <v>15.5</v>
      </c>
      <c r="G227" s="17">
        <v>0</v>
      </c>
      <c r="H227" s="36">
        <f t="shared" si="10"/>
        <v>0</v>
      </c>
      <c r="I227" s="17">
        <v>0.4</v>
      </c>
      <c r="J227" s="36">
        <f t="shared" si="11"/>
        <v>6.2</v>
      </c>
      <c r="K227" s="18">
        <v>40882</v>
      </c>
      <c r="L227" s="18">
        <v>41851</v>
      </c>
      <c r="M227" s="54"/>
      <c r="N227" s="56" t="s">
        <v>868</v>
      </c>
    </row>
    <row r="228" spans="1:11" ht="50.25" customHeight="1">
      <c r="A228" s="23"/>
      <c r="B228" s="23"/>
      <c r="C228" s="28"/>
      <c r="D228" s="23"/>
      <c r="E228" s="23"/>
      <c r="F228" s="23"/>
      <c r="G228" s="23"/>
      <c r="H228" s="142" t="s">
        <v>804</v>
      </c>
      <c r="I228" s="142"/>
      <c r="J228" s="142" t="s">
        <v>805</v>
      </c>
      <c r="K228" s="142"/>
    </row>
    <row r="229" spans="1:11" ht="15" customHeight="1">
      <c r="A229" s="23"/>
      <c r="B229" s="23"/>
      <c r="C229" s="23"/>
      <c r="D229" s="23"/>
      <c r="E229" s="23"/>
      <c r="F229" s="138" t="s">
        <v>853</v>
      </c>
      <c r="G229" s="138"/>
      <c r="H229" s="38">
        <f>SUM(H3:H227)</f>
        <v>1515.2257000000004</v>
      </c>
      <c r="I229" s="23"/>
      <c r="J229" s="38">
        <f>SUM(J3:J227)</f>
        <v>1030.6381000000003</v>
      </c>
      <c r="K229" s="23"/>
    </row>
    <row r="230" spans="1:11" ht="41.25" customHeight="1">
      <c r="A230" s="23"/>
      <c r="B230" s="23"/>
      <c r="C230" s="23"/>
      <c r="D230" s="23"/>
      <c r="E230" s="23"/>
      <c r="F230" s="138"/>
      <c r="G230" s="138"/>
      <c r="H230" s="39">
        <f>SUM(H229,J229)</f>
        <v>2545.863800000001</v>
      </c>
      <c r="I230" s="23"/>
      <c r="J230" s="38"/>
      <c r="K230" s="23"/>
    </row>
    <row r="231" spans="1:11" ht="15" customHeight="1">
      <c r="A231" s="23"/>
      <c r="B231" s="23"/>
      <c r="C231" s="23"/>
      <c r="D231" s="23"/>
      <c r="E231" s="23"/>
      <c r="F231" s="23"/>
      <c r="G231" s="23"/>
      <c r="H231" s="140" t="s">
        <v>852</v>
      </c>
      <c r="I231" s="140"/>
      <c r="J231" s="140"/>
      <c r="K231" s="23"/>
    </row>
    <row r="232" spans="1:11" ht="15" customHeight="1">
      <c r="A232" s="23"/>
      <c r="B232" s="23"/>
      <c r="C232" s="23"/>
      <c r="D232" s="23"/>
      <c r="E232" s="23"/>
      <c r="F232" s="23"/>
      <c r="G232" s="23"/>
      <c r="H232" s="140"/>
      <c r="I232" s="140"/>
      <c r="J232" s="140"/>
      <c r="K232" s="23"/>
    </row>
  </sheetData>
  <sheetProtection/>
  <mergeCells count="4">
    <mergeCell ref="H231:J232"/>
    <mergeCell ref="F229:G230"/>
    <mergeCell ref="H228:I228"/>
    <mergeCell ref="J228:K228"/>
  </mergeCells>
  <hyperlinks>
    <hyperlink ref="N40" r:id="rId1" display="http://www.worldbank.org/projects/P129551/burundi-public-health-laboratory-networking-project?lang=en"/>
    <hyperlink ref="N141" r:id="rId2" display="http://www.worldbank.org/projects/P125237/malawi-nutrition-hivaids-project?lang=en"/>
    <hyperlink ref="N134" r:id="rId3" display="http://www.worldbank.org/projects/P128169/second-multisectoral-stihivaids-prev-ii-additional-financing-project?lang=en"/>
    <hyperlink ref="N28" r:id="rId4" display="http://www.worldbank.org/projects/P125285/health-sector-support-multi-sectoral-aids-project-additional-financing?lang=en"/>
    <hyperlink ref="N126" r:id="rId5" display="http://www.worldbank.org/projects/P122783/ls-third-poverty-reduction-support-credit?lang=en"/>
    <hyperlink ref="N165" r:id="rId6" display="http://www.worldbank.org/projects/P116167/hivaids-support-project-2?lang=en"/>
    <hyperlink ref="N210" r:id="rId7" display="http://www.worldbank.org/projects/P110156/swaziland-health-hivaids-tb-project?lang=en"/>
    <hyperlink ref="N115" r:id="rId8" display="http://www.worldbank.org/projects/P122491/ke-total-war-against-hiv-aids-towa-additional-financing?lang=en"/>
    <hyperlink ref="N159" r:id="rId9" display="http://www.worldbank.org/projects/P121060/health-commodity-security-project?lang=en"/>
    <hyperlink ref="N114" r:id="rId10" display="http://www.worldbank.org/projects/P074091/health-sector-support?lang=en"/>
    <hyperlink ref="N59" r:id="rId11" display="http://www.worldbank.org/projects/P105724/population-hiv-aids-additional-financing?lang=en"/>
    <hyperlink ref="N219" r:id="rId12" display="http://www.worldbank.org/projects/P115563/uganda-health-systems-strengthening-project?lang=en"/>
    <hyperlink ref="N158" r:id="rId13" display="http://www.worldbank.org/projects/P107311/national-decentralized-planning-finance-program?lang=en"/>
    <hyperlink ref="N125" r:id="rId14" display="http://www.worldbank.org/projects/P112817/ls--2nd-poverty-reduction-support-credit?lang=en"/>
    <hyperlink ref="N8" r:id="rId15" display="http://www.worldbank.org/projects/P096407/abidjan-lagos-trade-transport-facilitation-project-alttfp?lang=en"/>
    <hyperlink ref="N124" r:id="rId16" display="http://www.worldbank.org/projects/P107375/lesotho-hiv-aids-technical-assistance-project?lang=en"/>
    <hyperlink ref="N140" r:id="rId17" display="http://www.worldbank.org/projects/P107545/map-additional-financing?lang=en"/>
    <hyperlink ref="N75" r:id="rId18" display="http://www.worldbank.org/projects/P116637/hivaids-health-additional-financing?lang=en"/>
    <hyperlink ref="N177" r:id="rId19" display="http://www.worldbank.org/projects/P102119/nigeria-hivaids-program-development-project-ii?lang=en"/>
    <hyperlink ref="N147" r:id="rId20" display="http://www.worldbank.org/projects/P115491/ml-hivaids-map-additional-financing?lang=en"/>
    <hyperlink ref="N157" r:id="rId21" display="http://www.worldbank.org/projects/P099930/health-service-delivery?lang=en"/>
    <hyperlink ref="N20" r:id="rId22" display="http://www.worldbank.org/projects/P102299/botswana-national-hivaids-prevention-support-project?lang=en"/>
    <hyperlink ref="N46" r:id="rId23" display="http://www.worldbank.org/projects/P104525/cameroon-health-sector-support-investment-swap?lang=en"/>
    <hyperlink ref="N77" r:id="rId24" display="http://www.worldbank.org/projects/P071631/emergency-multi-sector-hivaids-project?lang=en"/>
    <hyperlink ref="N123" r:id="rId25" display="http://www.worldbank.org/projects/P102302/poverty-reduction-support-credit?lang=en"/>
    <hyperlink ref="N38" r:id="rId26" display="http://www.worldbank.org/projects/P109964/second-multisectoral-hivaids?lang=en"/>
    <hyperlink ref="N66" r:id="rId27" display="http://www.worldbank.org/projects/P105729/drc-emergency-demobilization-reintegration-additional-financing?lang=en"/>
    <hyperlink ref="N207" r:id="rId28" display="http://www.worldbank.org/projects/P106927/south-sudan-mdtf-hivaids-project?lang=en"/>
    <hyperlink ref="N7" r:id="rId29" display="http://www.worldbank.org/projects/P104523/igad-regional-hivaids-partnership-program-irapp-support-project?lang=en"/>
    <hyperlink ref="N113" r:id="rId30" display="http://www.worldbank.org/projects/P081712/total-war-against-hiv-aids-towa-project?lang=en"/>
    <hyperlink ref="N146" r:id="rId31" display="http://www.worldbank.org/projects/P090075/second-transport-sector-project?lang=en"/>
    <hyperlink ref="N174" r:id="rId32" display="http://www.worldbank.org/projects/P105097/nigeria-hivaids-additional-financing?lang=en"/>
    <hyperlink ref="N214" r:id="rId33" display="http://www.worldbank.org/projects/P102262/zanzibar-basic-education-improvement-project?lang=en"/>
    <hyperlink ref="N18" r:id="rId34" display="http://www.worldbank.org/projects/P096056/second-multisectoral-hivaids-control-project?lang=en"/>
    <hyperlink ref="N88" r:id="rId35" display="http://www.worldbank.org/projects/P098031/second-multi-sectoral-hivaids-project?lang=en"/>
    <hyperlink ref="N185" r:id="rId36" display="http://www.worldbank.org/projects/P104189/multi-sectoral-hivaids-project-additional-financing?lang=en"/>
    <hyperlink ref="N48" r:id="rId37" display="http://www.worldbank.org/projects/P101950/hivaids-map-supplemental?lang=en"/>
    <hyperlink ref="N112" r:id="rId38" display="http://www.worldbank.org/projects/P087479/education-sector-support-program?lang=en"/>
    <hyperlink ref="N50" r:id="rId39" display="http://www.worldbank.org/projects/P103980/central-african-republic-licus-trust-fund-grant-interim-support-hivaids-treatment?lang=en"/>
    <hyperlink ref="N73" r:id="rId40" display="http://www.worldbank.org/projects/P098576/republic-congo-emergency-reintegration-program?lang=en"/>
    <hyperlink ref="N87" r:id="rId41" display="http://www.worldbank.org/projects/P079275/rural-capacity-building-project?lang=en"/>
    <hyperlink ref="N26" r:id="rId42" display="http://www.worldbank.org/projects/P093987/health-sector-support-multisectoral-aids-project?lang=en"/>
    <hyperlink ref="N45" r:id="rId43" display="http://www.worldbank.org/projects/P100965/debt-relief-grant-under-enhanced-hipc-initiative?lang=en"/>
    <hyperlink ref="N156" r:id="rId44" display="http://www.worldbank.org/projects/P087347/technical-vocational-education-training?lang=en"/>
    <hyperlink ref="N97" r:id="rId45" display="http://www.worldbank.org/projects/P088797/multi-secotral-hivaids-program?lang=en"/>
    <hyperlink ref="N65" r:id="rId46" display="http://www.worldbank.org/projects/P088751/drc-health-sector-rehabilitation-support-project?lang=en"/>
    <hyperlink ref="N132" r:id="rId47" display="http://www.worldbank.org/projects/P090615/second-multisectoral-stihivaids-prevention-project?lang=en"/>
    <hyperlink ref="N81" r:id="rId48" display="http://www.worldbank.org/projects/P094694/eritrea-hivaidssti-tb-malaria-reproductive-health-project-hamset-ii?lang=en"/>
    <hyperlink ref="N25" r:id="rId49" display="http://www.worldbank.org/projects/P088879/bf-hivaids-disaster-resp-supl-fy05?lang=en"/>
    <hyperlink ref="N6" r:id="rId50" display="http://www.worldbank.org/projects/P080413/great-lakes-initiative-hivaids-glia-support?lang=en"/>
    <hyperlink ref="N12" r:id="rId51" display="http://www.worldbank.org/projects/P083333/ao-emerg-recovery-erl-fy05?lang=en"/>
    <hyperlink ref="N11" r:id="rId52" display="http://www.worldbank.org/projects/P083180/hivaids-malaria-tb-control-project-hamset?lang=en"/>
    <hyperlink ref="N5" r:id="rId53" display="http://www.worldbank.org/projects/P080406/african-regional-capacity-building-network-hivaids-prevention-treatment-care?lang=en"/>
    <hyperlink ref="N4" r:id="rId54" display="http://www.worldbank.org/projects/P082613/regional-hivaids-treatment-acceleration-project?lang=en"/>
    <hyperlink ref="N145" r:id="rId55" display="http://www.worldbank.org/projects/P082957/mali-multi-sectoral-hivaids-project?lang=en"/>
    <hyperlink ref="N105" r:id="rId56" display="http://www.worldbank.org/projects/P073442/hivaids-global-mitigation-support-project?lang=en"/>
    <hyperlink ref="N64" r:id="rId57" display="http://www.worldbank.org/projects/P078658/emergency-demobilization-reintegration-project?lang=en"/>
    <hyperlink ref="N189" r:id="rId58" display="http://www.worldbank.org/projects/P075979/social-sector-support-project?lang=en"/>
    <hyperlink ref="N72" r:id="rId59" display="http://www.worldbank.org/projects/P077513/hivaids-health-map-program?lang=en"/>
    <hyperlink ref="N139" r:id="rId60" display="http://www.worldbank.org/projects/P072395/fiscal-management-accelerating-growth-program?lang=en"/>
    <hyperlink ref="N63" r:id="rId61" display="http://www.worldbank.org/projects/P082516/drc-multisectoral-hivaids-project?lang=en"/>
    <hyperlink ref="N37" r:id="rId62" display="http://www.worldbank.org/projects/P064876/burundi-road-sector-development?lang=en"/>
    <hyperlink ref="N36" r:id="rId63" display="http://www.worldbank.org/projects/P081964/burundi-emergency-demobilization-reinsertion-reintegration-program?lang=en"/>
    <hyperlink ref="N224" r:id="rId64" display="http://www.worldbank.org/projects/P071985/road-rehabilitation-maintenance-project?lang=en"/>
    <hyperlink ref="N3" r:id="rId65" display="http://www.worldbank.org/projects/P074850/hivaids-project-abidjan-lagos-transport-corridor?lang=en"/>
    <hyperlink ref="N138" r:id="rId66" display="http://www.worldbank.org/projects/P073821/multi-sectoral-aids-project-map?lang=en"/>
    <hyperlink ref="N119" r:id="rId67" display="http://www.worldbank.org/projects/P081269/second-education-sector-development-project-phase-2?lang=en"/>
    <hyperlink ref="N213" r:id="rId68" display="http://www.worldbank.org/projects/P071014/multi-sectoral-aids-project?lang=en"/>
    <hyperlink ref="N151" r:id="rId69" display="http://www.worldbank.org/projects/P078368/multisector-hivaids-control-project?lang=en"/>
    <hyperlink ref="N86" r:id="rId70" display="http://www.worldbank.org/projects/P044613/et--road-sector-development-phase-2?lang=en"/>
    <hyperlink ref="N162" r:id="rId71" display="http://www.worldbank.org/projects/P071612/multi-sector-stihivaids-support-project?lang=en"/>
    <hyperlink ref="N184" r:id="rId72" display="http://www.worldbank.org/projects/P071374/multi-sectoral-hivaids-project?lang=en"/>
    <hyperlink ref="N155" r:id="rId73" display="http://www.worldbank.org/projects/P078053/hivaids-response-project?lang=en"/>
    <hyperlink ref="N10" r:id="rId74" display="http://www.worldbank.org/projects/P078288/emergency-demobilization-reintegration-project?lang=en"/>
    <hyperlink ref="N58" r:id="rId75" display="http://www.worldbank.org/projects/P000527/education-sector-reform-project?lang=en"/>
    <hyperlink ref="N95" r:id="rId76" display="http://www.worldbank.org/projects/P071399/promoting-partnerships-traditional-authorities-project?lang=en"/>
    <hyperlink ref="N94" r:id="rId77" display="http://www.worldbank.org/projects/P073649/second-health-sector-program-support-project?lang=en"/>
    <hyperlink ref="N223" r:id="rId78" display="http://www.worldbank.org/projects/P003248/zambia-national-response-hivaids-zanara?lang=en"/>
    <hyperlink ref="N102" r:id="rId79" display="http://www.worldbank.org/projects/P073378/multi-sectoral-aids-project-map?lang=en"/>
    <hyperlink ref="N172" r:id="rId80" display="http://www.worldbank.org/projects/P071494/universal-basic-education-project?lang=en"/>
    <hyperlink ref="N34" r:id="rId81" display="http://www.worldbank.org/projects/P071371/multisectoral-hivaids-control-orphans-project?lang=en"/>
    <hyperlink ref="N171" r:id="rId82" display="http://www.worldbank.org/projects/P069901/community-based-urban-development-project?lang=en"/>
    <hyperlink ref="N80" r:id="rId83" display="http://www.worldbank.org/projects/P073604/emergency-demobilization-reintegration?lang=en"/>
    <hyperlink ref="N71" r:id="rId84" display="http://www.worldbank.org/projects/P074006/emergency-infrastructure-rehabilitation-living-conditions-improvement-project?lang=en"/>
    <hyperlink ref="N183" r:id="rId85" display="http://www.worldbank.org/projects/P075129/rwanda-demobilization-reintegration-project?lang=en"/>
    <hyperlink ref="N47" r:id="rId86" display="http://www.worldbank.org/projects/P074249/hivaids-project?lang=en"/>
    <hyperlink ref="N212" r:id="rId87" display="http://www.worldbank.org/projects/P047762/rural-water-supply-sanitation-project?lang=en"/>
    <hyperlink ref="N199" r:id="rId88" display="http://www.worldbank.org/projects/P073883/hivaids-response-project?lang=en"/>
    <hyperlink ref="N23" r:id="rId89" display="http://www.worldbank.org/projects/P000309/basic-education-sector-project?lang=en"/>
    <hyperlink ref="N154" r:id="rId90" display="http://www.worldbank.org/projects/P069824/higher-education-project?lang=en"/>
    <hyperlink ref="N70" r:id="rId91" display="http://www.worldbank.org/projects/P073507/transparency-governance-capacity-building-project?lang=en"/>
    <hyperlink ref="N16" r:id="rId92" display="http://www.worldbank.org/projects/P073118/multi-sectoral-hivaids-project?lang=en"/>
    <hyperlink ref="N193" r:id="rId93" display="http://www.worldbank.org/projects/P074059/hivaids-prevention-control-project?lang=en"/>
    <hyperlink ref="N49" r:id="rId94" display="http://www.worldbank.org/projects/P073525/multisectoral-hivaids-project?lang=en"/>
    <hyperlink ref="N130" r:id="rId95" display="http://www.worldbank.org/projects/P072987/multisectoral-stihivaids-prevention-project?lang=en"/>
    <hyperlink ref="N101" r:id="rId96" display="http://www.worldbank.org/projects/P050046/education-all-project?lang=en"/>
    <hyperlink ref="N153" r:id="rId97" display="http://www.worldbank.org/projects/P001785/roads-bridges-management-maintenance-project?lang=en"/>
    <hyperlink ref="N57" r:id="rId98" display="http://www.worldbank.org/projects/P072226/second-population-aids-project?lang=en"/>
    <hyperlink ref="N169" r:id="rId99" display="http://www.worldbank.org/projects/P070291/hivaids-program-development-project?lang=en"/>
    <hyperlink ref="N22" r:id="rId100" display="http://www.worldbank.org/projects/P071433/hivaids-disaster-response?lang=en"/>
    <hyperlink ref="N222" r:id="rId101" display="http://www.worldbank.org/projects/P057167/technical-education-vocational-entrepreneurship-training-tevet-development-program-support-project?lang=en"/>
    <hyperlink ref="N33" r:id="rId102" display="http://www.worldbank.org/projects/P064961/public-works-employment-creation-project?lang=en"/>
    <hyperlink ref="N85" r:id="rId103" display="http://www.worldbank.org/projects/P052315/conservation-sustainable-use-medicinal-plants-project?lang=en"/>
    <hyperlink ref="N217" r:id="rId104" display="http://www.worldbank.org/projects/P072482/hivaids-control-project?lang=en"/>
    <hyperlink ref="N91" r:id="rId105" display="http://www.worldbank.org/projects/P060329/hivaids-rapid-response-project?lang=en"/>
    <hyperlink ref="N44" r:id="rId106" display="http://www.worldbank.org/projects/P073065/multisectoral-hivaids-project?lang=en"/>
    <hyperlink ref="N93" r:id="rId107" display="http://www.worldbank.org/projects/P071617/aids-response-project-garfund?lang=en"/>
    <hyperlink ref="N182" r:id="rId108" display="http://www.worldbank.org/projects/P073278/supplemental-cr-health-population?lang=en"/>
    <hyperlink ref="N144" r:id="rId109" display="http://www.worldbank.org/projects/P040650/education-sector-expenditure-program?lang=en"/>
    <hyperlink ref="N79" r:id="rId110" display="http://www.worldbank.org/projects/P065713/hivaids-malaria-std-tb-hamset-control-project?lang=en"/>
    <hyperlink ref="N111" r:id="rId111" display="http://www.worldbank.org/projects/P066486/decentralized-reproductive-health-hivaids?lang=en"/>
    <hyperlink ref="N56" r:id="rId112" display="http://www.worldbank.org/projects/P035672/national-transport-program-support-project?lang=en"/>
    <hyperlink ref="N84" r:id="rId113" display="http://www.worldbank.org/projects/P069886/multisectoral-hivaids-project?lang=en"/>
    <hyperlink ref="N110" r:id="rId114" display="http://www.worldbank.org/projects/P070920/hivaids-disaster-response-project?lang=en"/>
    <hyperlink ref="N221" r:id="rId115" display="http://www.worldbank.org/projects/P064064/mine-township-services-project?lang=en"/>
    <hyperlink ref="N211" r:id="rId116" display="http://www.worldbank.org/projects/P058627/health-sector-development-program?lang=en"/>
    <hyperlink ref="N118" r:id="rId117" display="http://www.worldbank.org/projects/P053200/health-sector-reform-project?lang=en"/>
    <hyperlink ref="N43" r:id="rId118" display="http://www.worldbank.org/projects/P048204/cameroon-petroleum-environment-capacity-enhancement-capece?lang=en"/>
    <hyperlink ref="N220" r:id="rId119" display="http://www.worldbank.org/projects/P063584/social-investment-fund-zamsif?lang=en"/>
    <hyperlink ref="N168" r:id="rId120" display="http://www.worldbank.org/projects/P066571/second-primary-education-project?lang=en"/>
    <hyperlink ref="N32" r:id="rId121" display="http://www.worldbank.org/projects/P064556/emergency-economic-recovery-credit-project?lang=en"/>
    <hyperlink ref="N117" r:id="rId122" display="http://www.worldbank.org/projects/P056416/second-education-sector-development?lang=en"/>
    <hyperlink ref="N100" r:id="rId123" display="http://www.worldbank.org/projects/P041568/population-reproductive-health?lang=en"/>
    <hyperlink ref="N137" r:id="rId124" display="http://www.worldbank.org/projects/P036038/population-family-planning-project?lang=en"/>
    <hyperlink ref="N90" r:id="rId125" display="http://www.worldbank.org/projects/P000825/part-healthpopnut?lang=en"/>
    <hyperlink ref="N136" r:id="rId126" display="http://www.worldbank.org/projects/P001670/secondary-education-project?lang=en"/>
    <hyperlink ref="N78" r:id="rId127" display="http://www.worldbank.org/projects/P043124/health-project?lang=en"/>
    <hyperlink ref="N104" r:id="rId128" display="http://www.worldbank.org/projects/P035688/national-health-development-program?lang=en"/>
    <hyperlink ref="N53" r:id="rId129" display="http://www.worldbank.org/projects/P035601/population-aids-control?lang=en"/>
    <hyperlink ref="N109" r:id="rId130" display="http://www.worldbank.org/projects/P001333/kenya-sexually-transmitted-infections-project?lang=en"/>
    <hyperlink ref="N21" r:id="rId131" display="http://www.worldbank.org/projects/P000308/populationaids-control?lang=en"/>
    <hyperlink ref="N215" r:id="rId132" display="http://www.worldbank.org/projects/P002963/sexually-transmitted-infections-project?lang=en"/>
    <hyperlink ref="N61" r:id="rId133" display="http://www.worldbank.org/projects/P000596/population-human-resources-project?lang=en"/>
    <hyperlink ref="N226" r:id="rId134" display="http://www.worldbank.org/projects/P003333/sexually-transmitted-infections-sti-prevention-care?lang=en"/>
    <hyperlink ref="N9" r:id="rId135" display="http://www.worldbank.org/projects/P000048/health-project-01?lang=en"/>
    <hyperlink ref="N108" r:id="rId136" display="http://www.worldbank.org/projects/P001339/health-rehabilitation-project?lang=en"/>
    <hyperlink ref="N69" r:id="rId137" display="http://www.worldbank.org/projects/P126088/drc-additional-financing-primary-health-care?lang=en"/>
    <hyperlink ref="N51" r:id="rId138" display="http://www.worldbank.org/projects/P119815/health-system-support-project?lang=en"/>
    <hyperlink ref="N203" r:id="rId139" display="http://www.worldbank.org/projects/P127187/south-sudan-health-rapid-results-project?lang=en"/>
    <hyperlink ref="N179" r:id="rId140" display="http://www.worldbank.org/projects/P120798/nigeria-states-health-program-investment-credit?lang=en"/>
    <hyperlink ref="N196" r:id="rId141" display="http://www.worldbank.org/projects/P129398/additional-financing-nutrition-enhancement-project-prn2?lang=en"/>
    <hyperlink ref="N29" r:id="rId142" display="http://www.worldbank.org/projects/P119917/reproductive-health-project-burkina-faso?lang=en"/>
    <hyperlink ref="N148" r:id="rId143" display="http://www.worldbank.org/projects/P124054/ml-strengthening-reproductive-health?lang=en"/>
    <hyperlink ref="N227" r:id="rId144" display="http://www.worldbank.org/projects/P125229/zimbabwe-health-results-based-financing?lang=en"/>
    <hyperlink ref="N68" r:id="rId145" display="http://www.worldbank.org/projects/P125677/drc-polio-control-additional-financing-health-sector-rehab-support?lang=en"/>
    <hyperlink ref="N178" r:id="rId146" display="http://www.worldbank.org/projects/P121415/community-health-systems-strenghtening-malaria-control-anambra-akwa-ibom-nigeria?lang=en"/>
    <hyperlink ref="N188" r:id="rId147" display="http://www.worldbank.org/projects/P122157/rwanda-third-community-living-standards-grant?lang=en"/>
    <hyperlink ref="N13" r:id="rId148" display="http://www.worldbank.org/projects/P111840/municipal-health-service-strengthening-revitalizao?lang=en"/>
    <hyperlink ref="N201" r:id="rId149" display="http://www.worldbank.org/projects/P110535/reproductive-child-health-project-phase-2?lang=en"/>
    <hyperlink ref="N19" r:id="rId150" display="http://www.worldbank.org/projects/P113202/health-system-performance?lang=en"/>
    <hyperlink ref="N190" r:id="rId151" display="http://www.worldbank.org/projects/P113113/social-sector-support-additional-financing?lang=en"/>
    <hyperlink ref="N187" r:id="rId152" display="http://www.worldbank.org/projects/P117758/rwanda-second-community-living-standards-grant?lang=en"/>
    <hyperlink ref="N67" r:id="rId153" display="http://www.worldbank.org/projects/P117558/addressing-sexual-gender-based-violence-south-kivu?lang=en"/>
    <hyperlink ref="N27" r:id="rId154" display="http://www.worldbank.org/projects/P116645/strengthening-community-participation-fight-against-female-genital-cutting-fgmc?lang=en"/>
    <hyperlink ref="N176" r:id="rId155" display="http://www.worldbank.org/projects/P115036/malaria-control-booster-project-additional-financing?lang=en"/>
    <hyperlink ref="N39" r:id="rId156" display="http://www.worldbank.org/projects/P101160/health-sector-development-support?lang=en"/>
    <hyperlink ref="N186" r:id="rId157" display="http://www.worldbank.org/projects/P106834/rw-first-community-living-standards-grant?lang=en"/>
    <hyperlink ref="N209" r:id="rId158" display="http://www.worldbank.org/projects/P131548/delivering-maternal-child-health-care-vulnerable-populations-swaziland?lang=en"/>
    <hyperlink ref="N175" r:id="rId159" display="http://www.worldbank.org/projects/P110697/second-health-systems-development-ii-additional-financing?lang=en"/>
    <hyperlink ref="N74" r:id="rId160" display="http://www.worldbank.org/projects/P106851/health-sector-services-development?lang=en"/>
    <hyperlink ref="N128" r:id="rId161" display="http://www.worldbank.org/projects/P109827/pilot-project-strengthen-sexual-reproductive-health-rights-war-affected-vulnerable-youth-liberia?lang=en"/>
    <hyperlink ref="N164" r:id="rId162" display="http://www.worldbank.org/projects/P096198/multi-sector-demographic-project?lang=en"/>
    <hyperlink ref="N127" r:id="rId163" display="http://www.worldbank.org/projects/P105282/health-systems-reconstruction?lang=en"/>
    <hyperlink ref="N133" r:id="rId164" display="http://www.worldbank.org/projects/P103606/madagascar-sustainable-health-system-development-project?lang=en"/>
    <hyperlink ref="N173" r:id="rId165" display="http://www.worldbank.org/projects/P097921/malaria-control-booster-project?lang=en"/>
    <hyperlink ref="N195" r:id="rId166" display="http://www.worldbank.org/projects/P097181/nutrition-enhancement-program-ii?lang=en"/>
    <hyperlink ref="N200" r:id="rId167" display="http://www.worldbank.org/projects/P103712/reproductive-child-health-phase?lang=en"/>
    <hyperlink ref="N152" r:id="rId168" display="http://www.worldbank.org/projects/P094278/health-nutrition-support-project?lang=en"/>
    <hyperlink ref="N17" r:id="rId169" display="http://www.worldbank.org/projects/P096482/benin-malaria-control-booster-program?lang=en"/>
    <hyperlink ref="N205" r:id="rId170" display="http://www.worldbank.org/projects/P099327/fifth-population-census-sudan?lang=en"/>
    <hyperlink ref="N204" r:id="rId171" display="http://www.worldbank.org/projects/P098495/southern-sudan-umbrella-program-health-system-development?lang=en"/>
    <hyperlink ref="N163" r:id="rId172" display="http://www.worldbank.org/projects/P083350/instit-strengthening-health-sector-support-program-ishssp?lang=en"/>
    <hyperlink ref="N202" r:id="rId173" display="http://www.worldbank.org/projects/P100164/puntland-primary-health-services?lang=en"/>
    <hyperlink ref="N121" r:id="rId174" display="http://www.worldbank.org/projects/P076658/lesotho-health-sector-reform-project-phase-2?lang=en"/>
    <hyperlink ref="N131" r:id="rId175" display="http://www.worldbank.org/projects/P088729/supplemental-credit-second-health-project-cresan-ii?lang=en"/>
    <hyperlink ref="N103" r:id="rId176" display="http://www.worldbank.org/projects/P065126/health-sector-support-project?lang=en"/>
    <hyperlink ref="N24" r:id="rId177" display="http://www.worldbank.org/projects/P078995/poverty-reduction-support-credit-5?lang=en"/>
    <hyperlink ref="N35" r:id="rId178" display="http://www.worldbank.org/projects/P073649/second-health-sector-program-support-project?lang=en"/>
    <hyperlink ref="N170" r:id="rId179" display="http://www.worldbank.org/projects/P070290/second-health-systems-development?lang=en"/>
    <hyperlink ref="N194" r:id="rId180" display="http://www.worldbank.org/projects/P070541/nutrition-enhancement-program?lang=en"/>
    <hyperlink ref="N129" r:id="rId181" display="http://www.worldbank.org/projects/P051741/second-health-sector-support-project?lang=en"/>
    <hyperlink ref="N55" r:id="rId182" display="http://www.worldbank.org/projects/P055122/health-sector-support-project?lang=en"/>
    <hyperlink ref="N54" r:id="rId183" display="http://www.worldbank.org/projects/P048557/td-health-safe-mother-suppl-fy99?lang=en"/>
    <hyperlink ref="N143" r:id="rId184" display="http://www.worldbank.org/projects/P040652/health-sector-development-program?lang=en"/>
    <hyperlink ref="N83" r:id="rId185" display="http://www.worldbank.org/projects/P000756/health-sector-development-program?lang=en"/>
    <hyperlink ref="N150" r:id="rId186" display="http://www.worldbank.org/projects/P035689/health-sector-investment-program?lang=en"/>
    <hyperlink ref="N192" r:id="rId187" display="http://www.worldbank.org/projects/P002369/integrated-health-sector-development-project?lang=en"/>
    <hyperlink ref="N76" r:id="rId188" display="http://www.worldbank.org/projects/P001214/integrated-health-services-development?lang=en"/>
    <hyperlink ref="N198" r:id="rId189" display="http://www.worldbank.org/projects/P002422/integrated-health-sector-investment-project?lang=en"/>
    <hyperlink ref="N15" r:id="rId190" display="http://www.worldbank.org/projects/P000118/population-health-project?lang=en"/>
    <hyperlink ref="N31" r:id="rId191" display="http://www.worldbank.org/projects/P000216/bi-second-health-population-project?lang=en"/>
    <hyperlink ref="N216" r:id="rId192" display="http://www.worldbank.org/projects/P002971/district-health-project?lang=en"/>
    <hyperlink ref="N52" r:id="rId193" display="http://www.worldbank.org/projects/P000509/health-safe-motherhood?lang=en"/>
    <hyperlink ref="N99" r:id="rId194" display="http://www.worldbank.org/projects/P001070/healthnutrition-sector-project?lang=en"/>
    <hyperlink ref="N161" r:id="rId195" display="http://www.worldbank.org/projects/P001976/population-project?lang=en"/>
    <hyperlink ref="N180" r:id="rId196" display="http://www.worldbank.org/projects/P002237/population-project-01?lang=en"/>
    <hyperlink ref="N225" r:id="rId197" display="http://www.worldbank.org/projects/P003302/family-health-project-02?lang=en"/>
    <hyperlink ref="N191" r:id="rId198" display="http://www.worldbank.org/projects/P002352/human-resources-development-project?lang=en"/>
    <hyperlink ref="N167" r:id="rId199" display="http://www.worldbank.org/projects/P002094/national-population-project-npp?lang=en"/>
    <hyperlink ref="N135" r:id="rId200" display="http://www.worldbank.org/projects/P001646/population-health-nutrition-sector-credit-project?lang=en"/>
    <hyperlink ref="N142" r:id="rId201" display="http://www.worldbank.org/projects/P001727/health-population-rural-water-project-02?lang=en"/>
    <hyperlink ref="N62" r:id="rId202" display="http://www.worldbank.org/projects/P003115/social-sectors-adjustment-project-ssap?lang=en"/>
    <hyperlink ref="N92" r:id="rId203" display="http://www.worldbank.org/projects/P000897/health-pop-ii?lang=en"/>
    <hyperlink ref="N89" r:id="rId204" display="http://www.worldbank.org/projects/P000822/women-development-wid-project?lang=en"/>
    <hyperlink ref="N107" r:id="rId205" display="http://www.worldbank.org/projects/P001312/population-project-04?lang=en"/>
    <hyperlink ref="N116" r:id="rId206" display="http://www.worldbank.org/projects/P001395/population-health-nutrition-project-02?lang=en"/>
    <hyperlink ref="N166" r:id="rId207" display="www.worldbank.org/projects/P002091/imo-health-population-project?lang=en"/>
    <hyperlink ref="N82" r:id="rId208" display="http://www.worldbank.org/projects/P000711/family-health-project?lang=en"/>
    <hyperlink ref="N106" r:id="rId209" display="www.worldbank.org/projects/P001302/health-family-planning-project-03?lang=en"/>
    <hyperlink ref="N197" r:id="rId210" display="http://www.worldbank.org/projects/P002404/health-population-project-01?lang=en"/>
    <hyperlink ref="N30" r:id="rId211" display="http://www.worldbank.org/projects/P000194/population-health-project-01?lang=en"/>
    <hyperlink ref="N14" r:id="rId212" display="http://www.worldbank.org/projects/P113202/health-system-performance?lang=en"/>
    <hyperlink ref="N41" r:id="rId213" display="http://www.worldbank.org/projects/P000405/sda-social-dimensions-adjustment?lang=en"/>
    <hyperlink ref="N149" r:id="rId214" display="http://www.worldbank.org/projects/P001855/health-population-project?lang=en"/>
    <hyperlink ref="N42" r:id="rId215" display="http://www.worldbank.org/projects/P000411/health-fertility-nutrition-project?lang=en"/>
    <hyperlink ref="N181" r:id="rId216" display="http://www.worldbank.org/projects/P045091/human-resources-development-project?lang=en"/>
    <hyperlink ref="N96" r:id="rId217" display="http://www.worldbank.org/projects/P050620/education-sector-project?lang=en"/>
    <hyperlink ref="N120" r:id="rId218" display="http://www.worldbank.org/projects/P107375/lesotho-hiv-aids-technical-assistance-project?lang=en"/>
    <hyperlink ref="N206" r:id="rId219" display="http://www.worldbank.org/projects/P098483/sudan-multi-donor-trust-fund-decentralized-health-system-development-project?lang=en"/>
    <hyperlink ref="N160" r:id="rId220" display="http://www.worldbank.org/projects/P086875/education-training-sector-improvement-program-etsip?lang=en"/>
    <hyperlink ref="N98" r:id="rId221" display="http://www.worldbank.org/projects/P101852/health-insurance-project?lang=en"/>
    <hyperlink ref="N122" r:id="rId222" display="http://www.worldbank.org/projects/P104403/lesotho-new-hospital-ppp?lang=en"/>
    <hyperlink ref="N208" r:id="rId223" display="http://www.worldbank.org/projects/P117274/additional-financing-north-sudan-decentralized-health-system-development-project?lang=en"/>
    <hyperlink ref="N60" r:id="rId224" display="http://www.worldbank.org/projects/P072226/second-population-aids-project?lang=en"/>
  </hyperlinks>
  <printOptions/>
  <pageMargins left="0.75" right="0.75" top="1" bottom="1" header="0.5" footer="0.5"/>
  <pageSetup fitToHeight="0" fitToWidth="0" horizontalDpi="300" verticalDpi="300" orientation="portrait" pageOrder="overThenDown" paperSize="9" r:id="rId227"/>
  <drawing r:id="rId226"/>
  <tableParts>
    <tablePart r:id="rId225"/>
  </tableParts>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C2" sqref="C2"/>
    </sheetView>
  </sheetViews>
  <sheetFormatPr defaultColWidth="13.7109375" defaultRowHeight="15" customHeight="1"/>
  <cols>
    <col min="1" max="1" width="50.7109375" style="80" customWidth="1"/>
    <col min="2" max="2" width="22.57421875" style="80" customWidth="1"/>
    <col min="3" max="4" width="13.7109375" style="80" customWidth="1"/>
    <col min="5" max="5" width="19.421875" style="81" customWidth="1"/>
    <col min="6" max="6" width="19.8515625" style="81" customWidth="1"/>
    <col min="7" max="7" width="13.7109375" style="80" customWidth="1"/>
    <col min="8" max="8" width="20.28125" style="82" customWidth="1"/>
    <col min="9" max="9" width="20.28125" style="85" customWidth="1"/>
    <col min="10" max="11" width="13.7109375" style="42" customWidth="1"/>
    <col min="12" max="16384" width="13.7109375" style="80" customWidth="1"/>
  </cols>
  <sheetData>
    <row r="1" spans="1:14" s="110" customFormat="1" ht="26.25" customHeight="1">
      <c r="A1" s="141" t="s">
        <v>1181</v>
      </c>
      <c r="B1" s="141"/>
      <c r="C1" s="141"/>
      <c r="D1" s="141"/>
      <c r="E1" s="141"/>
      <c r="F1" s="141"/>
      <c r="G1" s="141"/>
      <c r="H1" s="141"/>
      <c r="I1" s="141"/>
      <c r="J1" s="141"/>
      <c r="N1" s="111"/>
    </row>
    <row r="2" spans="1:11" s="112" customFormat="1" ht="45.75" customHeight="1">
      <c r="A2" s="112" t="s">
        <v>0</v>
      </c>
      <c r="B2" s="112" t="s">
        <v>1</v>
      </c>
      <c r="C2" s="112" t="s">
        <v>2</v>
      </c>
      <c r="D2" s="112" t="s">
        <v>341</v>
      </c>
      <c r="E2" s="113" t="s">
        <v>1173</v>
      </c>
      <c r="F2" s="113" t="s">
        <v>1175</v>
      </c>
      <c r="G2" s="112" t="s">
        <v>797</v>
      </c>
      <c r="H2" s="114" t="s">
        <v>4</v>
      </c>
      <c r="I2" s="114" t="s">
        <v>886</v>
      </c>
      <c r="J2" s="112" t="s">
        <v>849</v>
      </c>
      <c r="K2" s="112" t="s">
        <v>850</v>
      </c>
    </row>
    <row r="3" spans="1:11" s="52" customFormat="1" ht="15" customHeight="1">
      <c r="A3" s="41" t="s">
        <v>607</v>
      </c>
      <c r="B3" s="46" t="s">
        <v>93</v>
      </c>
      <c r="C3" s="68" t="s">
        <v>608</v>
      </c>
      <c r="D3" s="68" t="s">
        <v>585</v>
      </c>
      <c r="E3" s="69">
        <v>0.245653</v>
      </c>
      <c r="F3" s="69">
        <v>0.34391</v>
      </c>
      <c r="G3" s="46" t="s">
        <v>597</v>
      </c>
      <c r="H3" s="70">
        <v>39142</v>
      </c>
      <c r="I3" s="83"/>
      <c r="J3" s="51" t="s">
        <v>808</v>
      </c>
      <c r="K3" s="46"/>
    </row>
    <row r="4" spans="1:11" s="41" customFormat="1" ht="15" customHeight="1">
      <c r="A4" s="41" t="s">
        <v>592</v>
      </c>
      <c r="B4" s="41" t="s">
        <v>80</v>
      </c>
      <c r="C4" s="41" t="s">
        <v>593</v>
      </c>
      <c r="D4" s="41" t="s">
        <v>587</v>
      </c>
      <c r="E4" s="71">
        <v>12.13</v>
      </c>
      <c r="F4" s="71">
        <v>16.98</v>
      </c>
      <c r="G4" s="41" t="s">
        <v>159</v>
      </c>
      <c r="H4" s="72">
        <v>38718</v>
      </c>
      <c r="I4" s="83"/>
      <c r="J4" s="51" t="s">
        <v>810</v>
      </c>
      <c r="K4" s="46"/>
    </row>
    <row r="5" spans="1:11" s="41" customFormat="1" ht="15" customHeight="1">
      <c r="A5" s="41" t="s">
        <v>610</v>
      </c>
      <c r="B5" s="41" t="s">
        <v>611</v>
      </c>
      <c r="C5" s="41" t="s">
        <v>612</v>
      </c>
      <c r="D5" s="41" t="s">
        <v>586</v>
      </c>
      <c r="E5" s="71">
        <v>13.507323</v>
      </c>
      <c r="F5" s="71">
        <v>20.80127742</v>
      </c>
      <c r="G5" s="41" t="s">
        <v>597</v>
      </c>
      <c r="H5" s="72">
        <v>39750</v>
      </c>
      <c r="I5" s="83" t="s">
        <v>904</v>
      </c>
      <c r="J5" s="51" t="s">
        <v>824</v>
      </c>
      <c r="K5" s="51" t="s">
        <v>823</v>
      </c>
    </row>
    <row r="6" spans="1:11" s="41" customFormat="1" ht="15" customHeight="1">
      <c r="A6" s="41" t="s">
        <v>624</v>
      </c>
      <c r="B6" s="41" t="s">
        <v>625</v>
      </c>
      <c r="C6" s="41" t="s">
        <v>626</v>
      </c>
      <c r="D6" s="41" t="s">
        <v>585</v>
      </c>
      <c r="E6" s="69">
        <v>0.447139</v>
      </c>
      <c r="F6" s="69">
        <v>0.693065</v>
      </c>
      <c r="G6" s="41" t="s">
        <v>597</v>
      </c>
      <c r="H6" s="72">
        <v>40578</v>
      </c>
      <c r="I6" s="83"/>
      <c r="J6" s="47" t="s">
        <v>825</v>
      </c>
      <c r="K6" s="62"/>
    </row>
    <row r="7" spans="1:11" s="41" customFormat="1" ht="15" customHeight="1">
      <c r="A7" s="44" t="s">
        <v>787</v>
      </c>
      <c r="B7" s="41" t="s">
        <v>261</v>
      </c>
      <c r="C7" s="45" t="s">
        <v>788</v>
      </c>
      <c r="D7" s="45" t="s">
        <v>586</v>
      </c>
      <c r="E7" s="67">
        <v>19.97</v>
      </c>
      <c r="F7" s="71">
        <v>29.955</v>
      </c>
      <c r="G7" s="41" t="s">
        <v>597</v>
      </c>
      <c r="H7" s="72">
        <v>38868</v>
      </c>
      <c r="I7" s="83"/>
      <c r="J7" s="47" t="s">
        <v>832</v>
      </c>
      <c r="K7" s="62"/>
    </row>
    <row r="8" spans="1:11" s="41" customFormat="1" ht="15" customHeight="1">
      <c r="A8" s="41" t="s">
        <v>618</v>
      </c>
      <c r="B8" s="41" t="s">
        <v>256</v>
      </c>
      <c r="C8" s="68" t="s">
        <v>619</v>
      </c>
      <c r="D8" s="68" t="s">
        <v>586</v>
      </c>
      <c r="E8" s="69">
        <v>6</v>
      </c>
      <c r="F8" s="69">
        <v>9.42</v>
      </c>
      <c r="G8" s="41" t="s">
        <v>597</v>
      </c>
      <c r="H8" s="70">
        <v>39995</v>
      </c>
      <c r="I8" s="83"/>
      <c r="J8" s="47" t="s">
        <v>835</v>
      </c>
      <c r="K8" s="62"/>
    </row>
    <row r="9" spans="1:11" s="41" customFormat="1" ht="15" customHeight="1">
      <c r="A9" s="41" t="s">
        <v>622</v>
      </c>
      <c r="B9" s="41" t="s">
        <v>256</v>
      </c>
      <c r="C9" s="68" t="s">
        <v>623</v>
      </c>
      <c r="D9" s="68" t="s">
        <v>585</v>
      </c>
      <c r="E9" s="69">
        <v>0.498724</v>
      </c>
      <c r="F9" s="69">
        <v>0.768</v>
      </c>
      <c r="G9" s="41" t="s">
        <v>597</v>
      </c>
      <c r="H9" s="72">
        <v>40466</v>
      </c>
      <c r="I9" s="83"/>
      <c r="J9" s="47" t="s">
        <v>836</v>
      </c>
      <c r="K9" s="62"/>
    </row>
    <row r="10" spans="1:11" s="41" customFormat="1" ht="15" customHeight="1">
      <c r="A10" s="44" t="s">
        <v>881</v>
      </c>
      <c r="B10" s="41" t="s">
        <v>118</v>
      </c>
      <c r="C10" s="45" t="s">
        <v>882</v>
      </c>
      <c r="D10" s="68" t="s">
        <v>586</v>
      </c>
      <c r="E10" s="71">
        <v>15</v>
      </c>
      <c r="F10" s="71">
        <v>23.1</v>
      </c>
      <c r="G10" s="41" t="s">
        <v>634</v>
      </c>
      <c r="H10" s="72">
        <v>40697</v>
      </c>
      <c r="I10" s="83"/>
      <c r="J10" s="47" t="s">
        <v>883</v>
      </c>
      <c r="K10" s="62"/>
    </row>
    <row r="11" spans="1:11" s="41" customFormat="1" ht="15" customHeight="1">
      <c r="A11" s="41" t="s">
        <v>598</v>
      </c>
      <c r="B11" s="41" t="s">
        <v>23</v>
      </c>
      <c r="C11" s="68" t="s">
        <v>599</v>
      </c>
      <c r="D11" s="68" t="s">
        <v>586</v>
      </c>
      <c r="E11" s="69">
        <v>15</v>
      </c>
      <c r="F11" s="69">
        <v>22.5</v>
      </c>
      <c r="G11" s="41" t="s">
        <v>597</v>
      </c>
      <c r="H11" s="72">
        <v>38781</v>
      </c>
      <c r="I11" s="83"/>
      <c r="J11" s="47" t="s">
        <v>829</v>
      </c>
      <c r="K11" s="47" t="s">
        <v>830</v>
      </c>
    </row>
    <row r="12" spans="1:11" s="41" customFormat="1" ht="15" customHeight="1">
      <c r="A12" s="41" t="s">
        <v>620</v>
      </c>
      <c r="B12" s="41" t="s">
        <v>23</v>
      </c>
      <c r="C12" s="68" t="s">
        <v>621</v>
      </c>
      <c r="D12" s="68" t="s">
        <v>586</v>
      </c>
      <c r="E12" s="69">
        <v>12</v>
      </c>
      <c r="F12" s="69">
        <v>18.48</v>
      </c>
      <c r="G12" s="41" t="s">
        <v>597</v>
      </c>
      <c r="H12" s="72">
        <v>40448</v>
      </c>
      <c r="I12" s="83"/>
      <c r="J12" s="47" t="s">
        <v>831</v>
      </c>
      <c r="K12" s="62"/>
    </row>
    <row r="13" spans="1:11" s="41" customFormat="1" ht="15" customHeight="1">
      <c r="A13" s="41" t="s">
        <v>594</v>
      </c>
      <c r="B13" s="41" t="s">
        <v>595</v>
      </c>
      <c r="C13" s="68" t="s">
        <v>596</v>
      </c>
      <c r="D13" s="68" t="s">
        <v>585</v>
      </c>
      <c r="E13" s="69">
        <v>2.51</v>
      </c>
      <c r="F13" s="69">
        <v>3.765</v>
      </c>
      <c r="G13" s="41" t="s">
        <v>597</v>
      </c>
      <c r="H13" s="72">
        <v>38743</v>
      </c>
      <c r="I13" s="83"/>
      <c r="J13" s="47" t="s">
        <v>827</v>
      </c>
      <c r="K13" s="47" t="s">
        <v>828</v>
      </c>
    </row>
    <row r="14" spans="1:11" s="41" customFormat="1" ht="16.5" customHeight="1">
      <c r="A14" s="41" t="s">
        <v>613</v>
      </c>
      <c r="B14" s="41" t="s">
        <v>614</v>
      </c>
      <c r="C14" s="68" t="s">
        <v>615</v>
      </c>
      <c r="D14" s="68" t="s">
        <v>587</v>
      </c>
      <c r="E14" s="69">
        <v>204.8</v>
      </c>
      <c r="F14" s="69">
        <v>336.4</v>
      </c>
      <c r="G14" s="41" t="s">
        <v>597</v>
      </c>
      <c r="H14" s="72">
        <v>39777</v>
      </c>
      <c r="I14" s="83"/>
      <c r="J14" s="47" t="s">
        <v>843</v>
      </c>
      <c r="K14" s="62"/>
    </row>
    <row r="15" spans="1:11" s="41" customFormat="1" ht="15" customHeight="1">
      <c r="A15" s="41" t="s">
        <v>632</v>
      </c>
      <c r="B15" s="41" t="s">
        <v>38</v>
      </c>
      <c r="C15" s="41" t="s">
        <v>633</v>
      </c>
      <c r="D15" s="41" t="s">
        <v>586</v>
      </c>
      <c r="E15" s="71">
        <v>11.41</v>
      </c>
      <c r="F15" s="71">
        <v>17.5714</v>
      </c>
      <c r="G15" s="41" t="s">
        <v>634</v>
      </c>
      <c r="H15" s="72">
        <v>40268</v>
      </c>
      <c r="I15" s="83"/>
      <c r="J15" s="47" t="s">
        <v>846</v>
      </c>
      <c r="K15" s="62"/>
    </row>
    <row r="16" spans="1:11" s="41" customFormat="1" ht="15" customHeight="1">
      <c r="A16" s="41" t="s">
        <v>600</v>
      </c>
      <c r="B16" s="41" t="s">
        <v>601</v>
      </c>
      <c r="C16" s="41" t="s">
        <v>602</v>
      </c>
      <c r="D16" s="41" t="s">
        <v>585</v>
      </c>
      <c r="E16" s="71">
        <v>20</v>
      </c>
      <c r="F16" s="71">
        <v>30</v>
      </c>
      <c r="G16" s="41" t="s">
        <v>597</v>
      </c>
      <c r="H16" s="72">
        <v>38868</v>
      </c>
      <c r="I16" s="83"/>
      <c r="J16" s="47" t="s">
        <v>821</v>
      </c>
      <c r="K16" s="47" t="s">
        <v>822</v>
      </c>
    </row>
    <row r="17" spans="1:11" s="41" customFormat="1" ht="15" customHeight="1">
      <c r="A17" s="41" t="s">
        <v>609</v>
      </c>
      <c r="B17" s="41" t="s">
        <v>44</v>
      </c>
      <c r="C17" s="41" t="s">
        <v>593</v>
      </c>
      <c r="D17" s="41" t="s">
        <v>585</v>
      </c>
      <c r="E17" s="71">
        <v>0.3</v>
      </c>
      <c r="F17" s="71">
        <v>0.462</v>
      </c>
      <c r="G17" s="41" t="s">
        <v>159</v>
      </c>
      <c r="H17" s="72">
        <v>39448</v>
      </c>
      <c r="I17" s="83"/>
      <c r="J17" s="47" t="s">
        <v>811</v>
      </c>
      <c r="K17" s="62"/>
    </row>
    <row r="18" spans="1:11" s="41" customFormat="1" ht="15" customHeight="1">
      <c r="A18" s="41" t="s">
        <v>605</v>
      </c>
      <c r="B18" s="41" t="s">
        <v>25</v>
      </c>
      <c r="C18" s="41" t="s">
        <v>606</v>
      </c>
      <c r="D18" s="41" t="s">
        <v>586</v>
      </c>
      <c r="E18" s="71">
        <v>40</v>
      </c>
      <c r="F18" s="71">
        <v>60</v>
      </c>
      <c r="G18" s="41" t="s">
        <v>597</v>
      </c>
      <c r="H18" s="72">
        <v>39031</v>
      </c>
      <c r="I18" s="83" t="s">
        <v>905</v>
      </c>
      <c r="J18" s="47" t="s">
        <v>812</v>
      </c>
      <c r="K18" s="62"/>
    </row>
    <row r="19" spans="1:11" s="41" customFormat="1" ht="15" customHeight="1">
      <c r="A19" s="41" t="s">
        <v>630</v>
      </c>
      <c r="B19" s="41" t="s">
        <v>25</v>
      </c>
      <c r="C19" s="68" t="s">
        <v>631</v>
      </c>
      <c r="D19" s="68" t="s">
        <v>586</v>
      </c>
      <c r="E19" s="69">
        <v>15</v>
      </c>
      <c r="F19" s="69">
        <v>23.1</v>
      </c>
      <c r="G19" s="41" t="s">
        <v>597</v>
      </c>
      <c r="H19" s="70">
        <v>40723</v>
      </c>
      <c r="I19" s="83"/>
      <c r="J19" s="47" t="s">
        <v>813</v>
      </c>
      <c r="K19" s="62"/>
    </row>
    <row r="20" spans="1:11" s="41" customFormat="1" ht="15" customHeight="1">
      <c r="A20" s="41" t="s">
        <v>603</v>
      </c>
      <c r="B20" s="41" t="s">
        <v>63</v>
      </c>
      <c r="C20" s="41" t="s">
        <v>604</v>
      </c>
      <c r="D20" s="41" t="s">
        <v>586</v>
      </c>
      <c r="E20" s="71">
        <v>20</v>
      </c>
      <c r="F20" s="71">
        <v>30</v>
      </c>
      <c r="G20" s="41" t="s">
        <v>597</v>
      </c>
      <c r="H20" s="72">
        <v>38940</v>
      </c>
      <c r="I20" s="83"/>
      <c r="J20" s="47" t="s">
        <v>813</v>
      </c>
      <c r="K20" s="62"/>
    </row>
    <row r="21" spans="1:11" s="41" customFormat="1" ht="15" customHeight="1">
      <c r="A21" s="41" t="s">
        <v>616</v>
      </c>
      <c r="B21" s="41" t="s">
        <v>63</v>
      </c>
      <c r="C21" s="68" t="s">
        <v>617</v>
      </c>
      <c r="D21" s="68" t="s">
        <v>586</v>
      </c>
      <c r="E21" s="69">
        <v>52</v>
      </c>
      <c r="F21" s="69">
        <v>80.08</v>
      </c>
      <c r="G21" s="41" t="s">
        <v>597</v>
      </c>
      <c r="H21" s="72">
        <v>39777</v>
      </c>
      <c r="I21" s="83"/>
      <c r="J21" s="47" t="s">
        <v>815</v>
      </c>
      <c r="K21" s="62"/>
    </row>
    <row r="22" spans="1:11" s="41" customFormat="1" ht="15" customHeight="1">
      <c r="A22" s="41" t="s">
        <v>627</v>
      </c>
      <c r="B22" s="41" t="s">
        <v>63</v>
      </c>
      <c r="C22" s="41" t="s">
        <v>628</v>
      </c>
      <c r="D22" s="41" t="s">
        <v>586</v>
      </c>
      <c r="E22" s="71">
        <v>46</v>
      </c>
      <c r="F22" s="71">
        <v>73.6</v>
      </c>
      <c r="G22" s="41" t="s">
        <v>629</v>
      </c>
      <c r="H22" s="72">
        <v>40730</v>
      </c>
      <c r="I22" s="83"/>
      <c r="J22" s="47" t="s">
        <v>814</v>
      </c>
      <c r="K22" s="62"/>
    </row>
    <row r="23" spans="1:11" s="68" customFormat="1" ht="15" customHeight="1">
      <c r="A23" s="115"/>
      <c r="B23" s="115"/>
      <c r="C23" s="115"/>
      <c r="D23" s="105"/>
      <c r="E23" s="116" t="s">
        <v>799</v>
      </c>
      <c r="F23" s="116" t="s">
        <v>798</v>
      </c>
      <c r="H23" s="70"/>
      <c r="I23" s="84"/>
      <c r="J23" s="41"/>
      <c r="K23" s="41"/>
    </row>
    <row r="24" spans="1:11" s="68" customFormat="1" ht="41.25" customHeight="1">
      <c r="A24" s="115"/>
      <c r="B24" s="115"/>
      <c r="C24" s="145" t="s">
        <v>854</v>
      </c>
      <c r="D24" s="145"/>
      <c r="E24" s="116">
        <f>SUM(E3:E22)</f>
        <v>506.818839</v>
      </c>
      <c r="F24" s="123">
        <f>SUM(F3:F22)</f>
        <v>798.0196524199999</v>
      </c>
      <c r="H24" s="70"/>
      <c r="I24" s="84"/>
      <c r="J24" s="41"/>
      <c r="K24" s="41"/>
    </row>
    <row r="25" spans="1:11" s="68" customFormat="1" ht="69.75" customHeight="1">
      <c r="A25" s="115"/>
      <c r="B25" s="115"/>
      <c r="C25" s="115"/>
      <c r="D25" s="115"/>
      <c r="E25" s="143" t="s">
        <v>800</v>
      </c>
      <c r="F25" s="143"/>
      <c r="H25" s="70"/>
      <c r="I25" s="84"/>
      <c r="J25" s="41"/>
      <c r="K25" s="41"/>
    </row>
    <row r="26" spans="1:11" s="68" customFormat="1" ht="29.25" customHeight="1">
      <c r="A26" s="88"/>
      <c r="B26" s="88"/>
      <c r="C26" s="88"/>
      <c r="D26" s="88"/>
      <c r="E26" s="144" t="s">
        <v>855</v>
      </c>
      <c r="F26" s="144"/>
      <c r="H26" s="70"/>
      <c r="I26" s="84"/>
      <c r="J26" s="41"/>
      <c r="K26" s="41"/>
    </row>
    <row r="27" spans="5:11" s="68" customFormat="1" ht="15" customHeight="1">
      <c r="E27" s="69"/>
      <c r="F27" s="69"/>
      <c r="H27" s="70"/>
      <c r="I27" s="84"/>
      <c r="J27" s="41"/>
      <c r="K27" s="41"/>
    </row>
    <row r="28" spans="5:11" s="68" customFormat="1" ht="15" customHeight="1">
      <c r="E28" s="69"/>
      <c r="F28" s="69"/>
      <c r="H28" s="70"/>
      <c r="I28" s="84"/>
      <c r="J28" s="41"/>
      <c r="K28" s="41"/>
    </row>
    <row r="29" spans="5:11" s="68" customFormat="1" ht="15" customHeight="1">
      <c r="E29" s="69"/>
      <c r="F29" s="69"/>
      <c r="H29" s="70"/>
      <c r="I29" s="84"/>
      <c r="J29" s="41"/>
      <c r="K29" s="41"/>
    </row>
    <row r="30" spans="5:11" s="68" customFormat="1" ht="15" customHeight="1">
      <c r="E30" s="69"/>
      <c r="F30" s="69"/>
      <c r="H30" s="70"/>
      <c r="I30" s="84"/>
      <c r="J30" s="41"/>
      <c r="K30" s="41"/>
    </row>
    <row r="31" spans="5:11" s="68" customFormat="1" ht="15" customHeight="1">
      <c r="E31" s="69"/>
      <c r="F31" s="69"/>
      <c r="H31" s="70"/>
      <c r="I31" s="84"/>
      <c r="J31" s="41"/>
      <c r="K31" s="41"/>
    </row>
    <row r="32" spans="5:11" s="68" customFormat="1" ht="15" customHeight="1">
      <c r="E32" s="69"/>
      <c r="F32" s="69"/>
      <c r="H32" s="70"/>
      <c r="I32" s="84"/>
      <c r="J32" s="41"/>
      <c r="K32" s="41"/>
    </row>
    <row r="33" spans="5:11" s="68" customFormat="1" ht="15" customHeight="1">
      <c r="E33" s="69"/>
      <c r="F33" s="69"/>
      <c r="H33" s="70"/>
      <c r="I33" s="84"/>
      <c r="J33" s="41"/>
      <c r="K33" s="41"/>
    </row>
    <row r="34" spans="5:11" s="68" customFormat="1" ht="15" customHeight="1">
      <c r="E34" s="69"/>
      <c r="F34" s="69"/>
      <c r="H34" s="70"/>
      <c r="I34" s="84"/>
      <c r="J34" s="41"/>
      <c r="K34" s="41"/>
    </row>
    <row r="35" spans="5:11" s="68" customFormat="1" ht="15" customHeight="1">
      <c r="E35" s="69"/>
      <c r="F35" s="69"/>
      <c r="H35" s="70"/>
      <c r="I35" s="84"/>
      <c r="J35" s="41"/>
      <c r="K35" s="41"/>
    </row>
    <row r="36" spans="5:11" s="68" customFormat="1" ht="15" customHeight="1">
      <c r="E36" s="69"/>
      <c r="F36" s="69"/>
      <c r="H36" s="70"/>
      <c r="I36" s="84"/>
      <c r="J36" s="41"/>
      <c r="K36" s="41"/>
    </row>
    <row r="37" spans="5:11" s="68" customFormat="1" ht="15" customHeight="1">
      <c r="E37" s="69"/>
      <c r="F37" s="69"/>
      <c r="H37" s="70"/>
      <c r="I37" s="84"/>
      <c r="J37" s="41"/>
      <c r="K37" s="41"/>
    </row>
  </sheetData>
  <sheetProtection/>
  <mergeCells count="4">
    <mergeCell ref="E25:F25"/>
    <mergeCell ref="E26:F26"/>
    <mergeCell ref="C24:D24"/>
    <mergeCell ref="A1:J1"/>
  </mergeCells>
  <hyperlinks>
    <hyperlink ref="J3" r:id="rId1" display="http://www.afdb.org/fr/projects-and-operations/project-portfolio/project/p-bw-ka0-001/"/>
    <hyperlink ref="J4" r:id="rId2" display="http://www.afdb.org/fileadmin/uploads/afdb/Documents/Publications/rapport%20Cameroun%20Anglais.pdf (pg 26)"/>
    <hyperlink ref="K5" r:id="rId3" display="http://www.afdb.org/fileadmin/uploads/afdb/Documents/Project-and-Operations/GQ-2008-155-EN-ADB-BD-WP-EQUATORIAL-GUINEA-AR-HEALTH-SYSTEM-DEVELOPMENT-SUPPORT-PROJECT.PDF (appraisal report)"/>
    <hyperlink ref="J5" r:id="rId4" display="http://www.afdb.org/en/projects-and-operations/project-portfolio/project/p-gq-ibe-002/"/>
    <hyperlink ref="J6" r:id="rId5" display="http://www.afdb.org/en/projects-and-operations/project-portfolio/project/p-ga-ibd-003/"/>
    <hyperlink ref="J7" r:id="rId6" display="http://www.afdb.org/en/projects-and-operations/project-portfolio/project/p-gh-aa0-015/"/>
    <hyperlink ref="J8" r:id="rId7" display="http://www.afdb.org/en/projects-and-operations/project-portfolio/project/p-gw-ib0-003/"/>
    <hyperlink ref="J9" r:id="rId8" display="http://www.afdb.org/fr/projects-and-operations/project-portfolio/project/p-ga-ibd-002/"/>
    <hyperlink ref="J10" r:id="rId9" display="http://www.afdb.org/en/projects-and-operations/project-portfolio/project/p-mg-ie0-003/"/>
    <hyperlink ref="J11" r:id="rId10" display="http://www.afdb.org/en/projects-and-operations/project-portfolio/project/p-ml-ie0-002/"/>
    <hyperlink ref="K11" r:id="rId11" display="http://www.afdb.org/fileadmin/uploads/afdb/Documents/Project-and-Operations/ML-2006-025-FR-ADF-BD-WP-REV.1-MALI-PADEC-VERSION-FINALE-REVISEE-16-MARS-2006.PDF (appraisal report)"/>
    <hyperlink ref="J12" r:id="rId12" display="http://www.afdb.org/en/projects-and-operations/project-portfolio/project/p-ml-db0-011/"/>
    <hyperlink ref="J13" r:id="rId13" display="http://www.afdb.org/en/projects-and-operations/project-portfolio/project/p-mz-az0-001/"/>
    <hyperlink ref="K13" r:id="rId14" display="http://www.afdb.org/fileadmin/uploads/afdb/Documents/Project-and-Operations/MZ-2005-131-EN-ADF-BD-WP-MOZAMBIQUE-AR-WOMEN-ENTREPRENEURSHIP-AND-SKILLS-DEVEL.PDF (project appraisal)"/>
    <hyperlink ref="J14" r:id="rId15" display="http://www.afdb.org/en/projects-and-operations/project-portfolio/project/p-z1-db0-023/"/>
    <hyperlink ref="J15" r:id="rId16" display="http://www.afdb.org/en/projects-and-operations/project-portfolio/project/p-ne-ib0-003/"/>
    <hyperlink ref="J16" r:id="rId17" display="http://www.afdb.org/fr/projects-and-operations/project-portfolio/project/p-z1-ib0-007/"/>
    <hyperlink ref="K16" r:id="rId18" display="http://www.afdb.org/fileadmin/uploads/afdb/Documents/Project-and-Operations/MN-2005-068-EN-ADF-BD-WP-REV.1-SADC-AR-SUPPORT-TO-THE-CONTROL-OF-COMMUNICABLE-DISEASES-REV-1.PDF (appraisal report)"/>
    <hyperlink ref="J17" r:id="rId19" display="http://www.afdb.org/fileadmin/uploads/afdb/Documents/Project-and-Operations/SWAZILAND-%20REV%201%20-%20CSP%202009-2013%20Mid-Term%20Review.pdf (pg 38)"/>
    <hyperlink ref="J18" r:id="rId20" display="http://www.afdb.org/fileadmin/uploads/afdb/Documents/Project-and-Operations/TZ-2006-100-EN-ADF-BD-WP-TANZANIA-AR-SUPPORT-TO-MMRP.PDF"/>
    <hyperlink ref="J19" r:id="rId21" display="http://www.afdb.org/fileadmin/uploads/afdb/Documents/Project-and-Operations/Tanzania%20-%20AR%20ALSD%20II%20Project.pdf"/>
    <hyperlink ref="J22" r:id="rId22" display="http://www.afdb.org/en/projects-and-operations/project-portfolio/project/p-ug-ib0-006/"/>
    <hyperlink ref="J20" r:id="rId23" display="http://www.afdb.org/fileadmin/uploads/afdb/Documents/Project-and-Operations/Tanzania%20-%20AR%20ALSD%20II%20Project.pdf"/>
    <hyperlink ref="J21" r:id="rId24" display="http://www.afdb.org/fileadmin/uploads/afdb/Documents/Project-and-Operations/30769718-EN-UGANDA-EDUC4-PAR.PDF"/>
  </hyperlinks>
  <printOptions/>
  <pageMargins left="0.7" right="0.7" top="0.75" bottom="0.75" header="0.3" footer="0.3"/>
  <pageSetup horizontalDpi="600" verticalDpi="600" orientation="portrait" r:id="rId28"/>
  <legacyDrawing r:id="rId26"/>
  <tableParts>
    <tablePart r:id="rId27"/>
  </tableParts>
</worksheet>
</file>

<file path=xl/worksheets/sheet5.xml><?xml version="1.0" encoding="utf-8"?>
<worksheet xmlns="http://schemas.openxmlformats.org/spreadsheetml/2006/main" xmlns:r="http://schemas.openxmlformats.org/officeDocument/2006/relationships">
  <dimension ref="A1:N57"/>
  <sheetViews>
    <sheetView zoomScalePageLayoutView="0" workbookViewId="0" topLeftCell="A25">
      <selection activeCell="B10" sqref="B10"/>
    </sheetView>
  </sheetViews>
  <sheetFormatPr defaultColWidth="13.7109375" defaultRowHeight="15" customHeight="1"/>
  <cols>
    <col min="1" max="1" width="49.28125" style="42" customWidth="1"/>
    <col min="2" max="2" width="22.57421875" style="42" customWidth="1"/>
    <col min="3" max="4" width="13.7109375" style="42" customWidth="1"/>
    <col min="5" max="5" width="19.421875" style="78" customWidth="1"/>
    <col min="6" max="6" width="19.8515625" style="78" customWidth="1"/>
    <col min="7" max="7" width="13.7109375" style="42" customWidth="1"/>
    <col min="8" max="8" width="15.421875" style="79" customWidth="1"/>
    <col min="9" max="9" width="43.00390625" style="72" customWidth="1"/>
    <col min="10" max="10" width="15.8515625" style="41" customWidth="1"/>
    <col min="11" max="11" width="13.7109375" style="41" customWidth="1"/>
    <col min="12" max="16384" width="13.7109375" style="42" customWidth="1"/>
  </cols>
  <sheetData>
    <row r="1" spans="1:14" s="110" customFormat="1" ht="26.25" customHeight="1">
      <c r="A1" s="141" t="s">
        <v>1182</v>
      </c>
      <c r="B1" s="141"/>
      <c r="C1" s="141"/>
      <c r="D1" s="141"/>
      <c r="E1" s="141"/>
      <c r="F1" s="141"/>
      <c r="G1" s="141"/>
      <c r="H1" s="141"/>
      <c r="I1" s="141"/>
      <c r="J1" s="141"/>
      <c r="N1" s="111"/>
    </row>
    <row r="2" spans="1:11" s="112" customFormat="1" ht="45.75" customHeight="1">
      <c r="A2" s="112" t="s">
        <v>0</v>
      </c>
      <c r="B2" s="112" t="s">
        <v>1</v>
      </c>
      <c r="C2" s="112" t="s">
        <v>2</v>
      </c>
      <c r="D2" s="112" t="s">
        <v>341</v>
      </c>
      <c r="E2" s="113" t="s">
        <v>1174</v>
      </c>
      <c r="F2" s="113" t="s">
        <v>1175</v>
      </c>
      <c r="G2" s="112" t="s">
        <v>3</v>
      </c>
      <c r="H2" s="114" t="s">
        <v>4</v>
      </c>
      <c r="I2" s="114" t="s">
        <v>886</v>
      </c>
      <c r="J2" s="112" t="s">
        <v>849</v>
      </c>
      <c r="K2" s="112" t="s">
        <v>1139</v>
      </c>
    </row>
    <row r="3" spans="1:11" s="53" customFormat="1" ht="15.75" customHeight="1">
      <c r="A3" s="46" t="s">
        <v>912</v>
      </c>
      <c r="B3" s="46" t="s">
        <v>57</v>
      </c>
      <c r="C3" s="46" t="s">
        <v>593</v>
      </c>
      <c r="D3" s="46" t="s">
        <v>586</v>
      </c>
      <c r="E3" s="65">
        <v>6.5</v>
      </c>
      <c r="F3" s="45">
        <v>8.6</v>
      </c>
      <c r="G3" s="46" t="s">
        <v>159</v>
      </c>
      <c r="H3" s="66">
        <v>37561</v>
      </c>
      <c r="I3" s="46" t="s">
        <v>913</v>
      </c>
      <c r="J3" s="46"/>
      <c r="K3" s="63" t="s">
        <v>911</v>
      </c>
    </row>
    <row r="4" spans="1:10" s="46" customFormat="1" ht="15" customHeight="1">
      <c r="A4" s="44" t="s">
        <v>769</v>
      </c>
      <c r="B4" s="46" t="s">
        <v>18</v>
      </c>
      <c r="C4" s="45" t="s">
        <v>770</v>
      </c>
      <c r="D4" s="45" t="s">
        <v>586</v>
      </c>
      <c r="E4" s="65">
        <v>22</v>
      </c>
      <c r="F4" s="65">
        <v>31.46</v>
      </c>
      <c r="G4" s="46" t="s">
        <v>597</v>
      </c>
      <c r="H4" s="66">
        <v>38464</v>
      </c>
      <c r="I4" s="46" t="s">
        <v>927</v>
      </c>
      <c r="J4" s="51" t="s">
        <v>820</v>
      </c>
    </row>
    <row r="5" spans="1:11" s="46" customFormat="1" ht="15" customHeight="1">
      <c r="A5" s="44" t="s">
        <v>785</v>
      </c>
      <c r="B5" s="46" t="s">
        <v>18</v>
      </c>
      <c r="C5" s="45" t="s">
        <v>786</v>
      </c>
      <c r="D5" s="45" t="s">
        <v>586</v>
      </c>
      <c r="E5" s="67">
        <v>35</v>
      </c>
      <c r="F5" s="65">
        <v>50.05</v>
      </c>
      <c r="G5" s="46" t="s">
        <v>597</v>
      </c>
      <c r="H5" s="66">
        <v>38539</v>
      </c>
      <c r="J5" s="51" t="s">
        <v>809</v>
      </c>
      <c r="K5" s="51" t="s">
        <v>848</v>
      </c>
    </row>
    <row r="6" spans="1:11" s="52" customFormat="1" ht="15" customHeight="1">
      <c r="A6" s="41" t="s">
        <v>607</v>
      </c>
      <c r="B6" s="46" t="s">
        <v>93</v>
      </c>
      <c r="C6" s="68" t="s">
        <v>608</v>
      </c>
      <c r="D6" s="68" t="s">
        <v>585</v>
      </c>
      <c r="E6" s="69">
        <v>0.245653</v>
      </c>
      <c r="F6" s="69">
        <v>0.34391</v>
      </c>
      <c r="G6" s="46" t="s">
        <v>597</v>
      </c>
      <c r="H6" s="70">
        <v>39142</v>
      </c>
      <c r="I6" s="62"/>
      <c r="J6" s="51" t="s">
        <v>808</v>
      </c>
      <c r="K6" s="46"/>
    </row>
    <row r="7" spans="1:11" s="52" customFormat="1" ht="15" customHeight="1">
      <c r="A7" s="44" t="s">
        <v>897</v>
      </c>
      <c r="B7" s="46" t="s">
        <v>20</v>
      </c>
      <c r="C7" s="41" t="s">
        <v>593</v>
      </c>
      <c r="D7" s="68" t="s">
        <v>587</v>
      </c>
      <c r="E7" s="71">
        <v>25</v>
      </c>
      <c r="F7" s="71">
        <v>35.75</v>
      </c>
      <c r="G7" s="46" t="s">
        <v>159</v>
      </c>
      <c r="H7" s="72">
        <v>38473</v>
      </c>
      <c r="I7" s="62" t="s">
        <v>928</v>
      </c>
      <c r="J7" s="49"/>
      <c r="K7" s="51" t="s">
        <v>896</v>
      </c>
    </row>
    <row r="8" spans="1:11" s="46" customFormat="1" ht="15" customHeight="1">
      <c r="A8" s="44" t="s">
        <v>775</v>
      </c>
      <c r="B8" s="46" t="s">
        <v>776</v>
      </c>
      <c r="C8" s="45" t="s">
        <v>777</v>
      </c>
      <c r="D8" s="45" t="s">
        <v>586</v>
      </c>
      <c r="E8" s="67">
        <v>9.81</v>
      </c>
      <c r="F8" s="71">
        <v>15.2055</v>
      </c>
      <c r="G8" s="46" t="s">
        <v>597</v>
      </c>
      <c r="H8" s="72">
        <v>38334</v>
      </c>
      <c r="I8" s="62"/>
      <c r="J8" s="51" t="s">
        <v>819</v>
      </c>
      <c r="K8" s="51" t="s">
        <v>818</v>
      </c>
    </row>
    <row r="9" spans="1:11" s="41" customFormat="1" ht="15" customHeight="1">
      <c r="A9" s="41" t="s">
        <v>592</v>
      </c>
      <c r="B9" s="41" t="s">
        <v>80</v>
      </c>
      <c r="C9" s="41" t="s">
        <v>593</v>
      </c>
      <c r="D9" s="41" t="s">
        <v>587</v>
      </c>
      <c r="E9" s="71">
        <v>12.13</v>
      </c>
      <c r="F9" s="71">
        <v>16.98</v>
      </c>
      <c r="G9" s="41" t="s">
        <v>159</v>
      </c>
      <c r="H9" s="72">
        <v>38718</v>
      </c>
      <c r="I9" s="62"/>
      <c r="J9" s="51" t="s">
        <v>810</v>
      </c>
      <c r="K9" s="46"/>
    </row>
    <row r="10" spans="1:11" s="41" customFormat="1" ht="15" customHeight="1">
      <c r="A10" s="118" t="s">
        <v>1177</v>
      </c>
      <c r="B10" s="118" t="s">
        <v>80</v>
      </c>
      <c r="C10" s="118" t="s">
        <v>1176</v>
      </c>
      <c r="D10" s="118" t="s">
        <v>586</v>
      </c>
      <c r="E10" s="119">
        <v>8.05</v>
      </c>
      <c r="F10" s="119">
        <v>11.27</v>
      </c>
      <c r="G10" s="118" t="s">
        <v>159</v>
      </c>
      <c r="H10" s="120">
        <v>36684</v>
      </c>
      <c r="I10" s="121"/>
      <c r="J10" s="122"/>
      <c r="K10" s="43" t="s">
        <v>1178</v>
      </c>
    </row>
    <row r="11" spans="1:11" s="41" customFormat="1" ht="15" customHeight="1">
      <c r="A11" s="41" t="s">
        <v>914</v>
      </c>
      <c r="B11" s="41" t="s">
        <v>42</v>
      </c>
      <c r="C11" s="41" t="s">
        <v>593</v>
      </c>
      <c r="D11" s="41" t="s">
        <v>587</v>
      </c>
      <c r="E11" s="71">
        <v>6</v>
      </c>
      <c r="F11" s="71">
        <v>7.5</v>
      </c>
      <c r="G11" s="41" t="s">
        <v>159</v>
      </c>
      <c r="H11" s="72">
        <v>37196</v>
      </c>
      <c r="I11" s="62" t="s">
        <v>916</v>
      </c>
      <c r="J11" s="49"/>
      <c r="K11" s="51" t="s">
        <v>915</v>
      </c>
    </row>
    <row r="12" spans="1:11" s="41" customFormat="1" ht="15" customHeight="1">
      <c r="A12" s="44" t="s">
        <v>901</v>
      </c>
      <c r="B12" s="41" t="s">
        <v>899</v>
      </c>
      <c r="C12" s="45" t="s">
        <v>902</v>
      </c>
      <c r="D12" s="41" t="s">
        <v>587</v>
      </c>
      <c r="E12" s="73">
        <v>25000000</v>
      </c>
      <c r="F12" s="71">
        <v>38.75</v>
      </c>
      <c r="G12" s="41" t="s">
        <v>597</v>
      </c>
      <c r="H12" s="72">
        <v>38063</v>
      </c>
      <c r="I12" s="62" t="s">
        <v>917</v>
      </c>
      <c r="J12" s="51" t="s">
        <v>900</v>
      </c>
      <c r="K12" s="51" t="s">
        <v>903</v>
      </c>
    </row>
    <row r="13" spans="1:11" s="52" customFormat="1" ht="15" customHeight="1">
      <c r="A13" s="44" t="s">
        <v>778</v>
      </c>
      <c r="B13" s="41" t="s">
        <v>779</v>
      </c>
      <c r="C13" s="45" t="s">
        <v>780</v>
      </c>
      <c r="D13" s="45" t="s">
        <v>586</v>
      </c>
      <c r="E13" s="67">
        <v>5</v>
      </c>
      <c r="F13" s="71">
        <v>7.75</v>
      </c>
      <c r="G13" s="41" t="s">
        <v>597</v>
      </c>
      <c r="H13" s="72">
        <v>38182</v>
      </c>
      <c r="I13" s="62"/>
      <c r="J13" s="51" t="s">
        <v>817</v>
      </c>
      <c r="K13" s="46"/>
    </row>
    <row r="14" spans="1:11" s="41" customFormat="1" ht="15" customHeight="1">
      <c r="A14" s="41" t="s">
        <v>610</v>
      </c>
      <c r="B14" s="41" t="s">
        <v>611</v>
      </c>
      <c r="C14" s="41" t="s">
        <v>612</v>
      </c>
      <c r="D14" s="41" t="s">
        <v>586</v>
      </c>
      <c r="E14" s="71">
        <v>13.507323</v>
      </c>
      <c r="F14" s="71">
        <v>20.80127742</v>
      </c>
      <c r="G14" s="41" t="s">
        <v>597</v>
      </c>
      <c r="H14" s="72">
        <v>39750</v>
      </c>
      <c r="I14" s="62" t="s">
        <v>904</v>
      </c>
      <c r="J14" s="51" t="s">
        <v>824</v>
      </c>
      <c r="K14" s="51" t="s">
        <v>823</v>
      </c>
    </row>
    <row r="15" spans="1:11" s="41" customFormat="1" ht="15" customHeight="1">
      <c r="A15" s="41" t="s">
        <v>624</v>
      </c>
      <c r="B15" s="41" t="s">
        <v>625</v>
      </c>
      <c r="C15" s="41" t="s">
        <v>626</v>
      </c>
      <c r="D15" s="41" t="s">
        <v>585</v>
      </c>
      <c r="E15" s="69">
        <v>0.447139</v>
      </c>
      <c r="F15" s="69">
        <v>0.693065</v>
      </c>
      <c r="G15" s="41" t="s">
        <v>597</v>
      </c>
      <c r="H15" s="72">
        <v>40578</v>
      </c>
      <c r="I15" s="62"/>
      <c r="J15" s="47" t="s">
        <v>825</v>
      </c>
      <c r="K15" s="62"/>
    </row>
    <row r="16" spans="1:11" s="41" customFormat="1" ht="15" customHeight="1">
      <c r="A16" s="44" t="s">
        <v>767</v>
      </c>
      <c r="B16" s="46" t="s">
        <v>261</v>
      </c>
      <c r="C16" s="45" t="s">
        <v>768</v>
      </c>
      <c r="D16" s="45" t="s">
        <v>587</v>
      </c>
      <c r="E16" s="67">
        <v>18.64</v>
      </c>
      <c r="F16" s="65">
        <v>26.096</v>
      </c>
      <c r="G16" s="46" t="s">
        <v>597</v>
      </c>
      <c r="H16" s="66">
        <v>37559</v>
      </c>
      <c r="I16" s="46"/>
      <c r="J16" s="47" t="s">
        <v>833</v>
      </c>
      <c r="K16" s="47" t="s">
        <v>834</v>
      </c>
    </row>
    <row r="17" spans="1:11" s="41" customFormat="1" ht="15" customHeight="1">
      <c r="A17" s="44" t="s">
        <v>787</v>
      </c>
      <c r="B17" s="41" t="s">
        <v>261</v>
      </c>
      <c r="C17" s="45" t="s">
        <v>788</v>
      </c>
      <c r="D17" s="45" t="s">
        <v>586</v>
      </c>
      <c r="E17" s="67">
        <v>19.97</v>
      </c>
      <c r="F17" s="71">
        <v>29.955</v>
      </c>
      <c r="G17" s="41" t="s">
        <v>597</v>
      </c>
      <c r="H17" s="72">
        <v>38868</v>
      </c>
      <c r="I17" s="62"/>
      <c r="J17" s="47" t="s">
        <v>832</v>
      </c>
      <c r="K17" s="62"/>
    </row>
    <row r="18" spans="1:11" s="41" customFormat="1" ht="15" customHeight="1">
      <c r="A18" s="41" t="s">
        <v>618</v>
      </c>
      <c r="B18" s="41" t="s">
        <v>256</v>
      </c>
      <c r="C18" s="68" t="s">
        <v>619</v>
      </c>
      <c r="D18" s="68" t="s">
        <v>586</v>
      </c>
      <c r="E18" s="69">
        <v>6</v>
      </c>
      <c r="F18" s="69">
        <v>9.42</v>
      </c>
      <c r="G18" s="41" t="s">
        <v>597</v>
      </c>
      <c r="H18" s="70">
        <v>39995</v>
      </c>
      <c r="I18" s="62"/>
      <c r="J18" s="47" t="s">
        <v>835</v>
      </c>
      <c r="K18" s="62"/>
    </row>
    <row r="19" spans="1:11" s="41" customFormat="1" ht="15" customHeight="1">
      <c r="A19" s="41" t="s">
        <v>622</v>
      </c>
      <c r="B19" s="41" t="s">
        <v>256</v>
      </c>
      <c r="C19" s="68" t="s">
        <v>623</v>
      </c>
      <c r="D19" s="68" t="s">
        <v>585</v>
      </c>
      <c r="E19" s="69">
        <v>0.498724</v>
      </c>
      <c r="F19" s="69">
        <v>0.768</v>
      </c>
      <c r="G19" s="41" t="s">
        <v>597</v>
      </c>
      <c r="H19" s="72">
        <v>40466</v>
      </c>
      <c r="I19" s="62"/>
      <c r="J19" s="47" t="s">
        <v>836</v>
      </c>
      <c r="K19" s="62"/>
    </row>
    <row r="20" spans="1:11" s="41" customFormat="1" ht="15" customHeight="1">
      <c r="A20" s="44" t="s">
        <v>789</v>
      </c>
      <c r="B20" s="41" t="s">
        <v>26</v>
      </c>
      <c r="C20" s="45" t="s">
        <v>790</v>
      </c>
      <c r="D20" s="45" t="s">
        <v>587</v>
      </c>
      <c r="E20" s="67">
        <v>31.01</v>
      </c>
      <c r="F20" s="71">
        <v>43.414</v>
      </c>
      <c r="G20" s="41" t="s">
        <v>597</v>
      </c>
      <c r="H20" s="72">
        <v>37972</v>
      </c>
      <c r="I20" s="62"/>
      <c r="J20" s="47" t="s">
        <v>839</v>
      </c>
      <c r="K20" s="47" t="s">
        <v>838</v>
      </c>
    </row>
    <row r="21" spans="1:11" s="41" customFormat="1" ht="15" customHeight="1">
      <c r="A21" s="44" t="s">
        <v>773</v>
      </c>
      <c r="B21" s="41" t="s">
        <v>118</v>
      </c>
      <c r="C21" s="45" t="s">
        <v>774</v>
      </c>
      <c r="D21" s="45" t="s">
        <v>585</v>
      </c>
      <c r="E21" s="67">
        <v>6</v>
      </c>
      <c r="F21" s="71">
        <v>8.5</v>
      </c>
      <c r="G21" s="41" t="s">
        <v>597</v>
      </c>
      <c r="H21" s="72">
        <v>38329</v>
      </c>
      <c r="I21" s="62"/>
      <c r="J21" s="47" t="s">
        <v>840</v>
      </c>
      <c r="K21" s="62"/>
    </row>
    <row r="22" spans="1:11" s="41" customFormat="1" ht="15" customHeight="1">
      <c r="A22" s="44" t="s">
        <v>781</v>
      </c>
      <c r="B22" s="41" t="s">
        <v>118</v>
      </c>
      <c r="C22" s="45" t="s">
        <v>782</v>
      </c>
      <c r="D22" s="45" t="s">
        <v>586</v>
      </c>
      <c r="E22" s="67">
        <v>6.325</v>
      </c>
      <c r="F22" s="71">
        <v>9.04475</v>
      </c>
      <c r="G22" s="41" t="s">
        <v>597</v>
      </c>
      <c r="H22" s="72">
        <v>38672</v>
      </c>
      <c r="I22" s="62"/>
      <c r="J22" s="47" t="s">
        <v>837</v>
      </c>
      <c r="K22" s="62"/>
    </row>
    <row r="23" spans="1:11" s="41" customFormat="1" ht="15" customHeight="1">
      <c r="A23" s="44" t="s">
        <v>881</v>
      </c>
      <c r="B23" s="41" t="s">
        <v>118</v>
      </c>
      <c r="C23" s="45" t="s">
        <v>882</v>
      </c>
      <c r="D23" s="68" t="s">
        <v>586</v>
      </c>
      <c r="E23" s="71">
        <v>15</v>
      </c>
      <c r="F23" s="71">
        <v>23.1</v>
      </c>
      <c r="G23" s="41" t="s">
        <v>634</v>
      </c>
      <c r="H23" s="72">
        <v>40697</v>
      </c>
      <c r="I23" s="62"/>
      <c r="J23" s="47" t="s">
        <v>883</v>
      </c>
      <c r="K23" s="62"/>
    </row>
    <row r="24" spans="1:11" s="41" customFormat="1" ht="15" customHeight="1">
      <c r="A24" s="44" t="s">
        <v>763</v>
      </c>
      <c r="B24" s="46" t="s">
        <v>16</v>
      </c>
      <c r="C24" s="45" t="s">
        <v>764</v>
      </c>
      <c r="D24" s="45" t="s">
        <v>585</v>
      </c>
      <c r="E24" s="67">
        <v>15</v>
      </c>
      <c r="F24" s="65">
        <v>21.85</v>
      </c>
      <c r="G24" s="46" t="s">
        <v>597</v>
      </c>
      <c r="H24" s="66">
        <v>38680</v>
      </c>
      <c r="I24" s="46" t="s">
        <v>929</v>
      </c>
      <c r="J24" s="47" t="s">
        <v>842</v>
      </c>
      <c r="K24" s="47" t="s">
        <v>841</v>
      </c>
    </row>
    <row r="25" spans="1:11" s="41" customFormat="1" ht="15" customHeight="1">
      <c r="A25" s="46" t="s">
        <v>894</v>
      </c>
      <c r="B25" s="46" t="s">
        <v>23</v>
      </c>
      <c r="C25" s="46" t="s">
        <v>593</v>
      </c>
      <c r="D25" s="74" t="s">
        <v>586</v>
      </c>
      <c r="E25" s="65">
        <v>15</v>
      </c>
      <c r="F25" s="65">
        <v>21</v>
      </c>
      <c r="G25" s="46" t="s">
        <v>159</v>
      </c>
      <c r="H25" s="66">
        <v>37165</v>
      </c>
      <c r="I25" s="62" t="s">
        <v>898</v>
      </c>
      <c r="J25" s="50"/>
      <c r="K25" s="47" t="s">
        <v>895</v>
      </c>
    </row>
    <row r="26" spans="1:11" s="41" customFormat="1" ht="15" customHeight="1">
      <c r="A26" s="41" t="s">
        <v>598</v>
      </c>
      <c r="B26" s="41" t="s">
        <v>23</v>
      </c>
      <c r="C26" s="68" t="s">
        <v>599</v>
      </c>
      <c r="D26" s="68" t="s">
        <v>586</v>
      </c>
      <c r="E26" s="69">
        <v>15</v>
      </c>
      <c r="F26" s="69">
        <v>22.5</v>
      </c>
      <c r="G26" s="41" t="s">
        <v>597</v>
      </c>
      <c r="H26" s="72">
        <v>38781</v>
      </c>
      <c r="I26" s="62"/>
      <c r="J26" s="47" t="s">
        <v>829</v>
      </c>
      <c r="K26" s="47" t="s">
        <v>830</v>
      </c>
    </row>
    <row r="27" spans="1:11" s="41" customFormat="1" ht="15" customHeight="1">
      <c r="A27" s="41" t="s">
        <v>620</v>
      </c>
      <c r="B27" s="41" t="s">
        <v>23</v>
      </c>
      <c r="C27" s="68" t="s">
        <v>621</v>
      </c>
      <c r="D27" s="68" t="s">
        <v>586</v>
      </c>
      <c r="E27" s="69">
        <v>12</v>
      </c>
      <c r="F27" s="69">
        <v>18.48</v>
      </c>
      <c r="G27" s="41" t="s">
        <v>597</v>
      </c>
      <c r="H27" s="72">
        <v>40448</v>
      </c>
      <c r="I27" s="62"/>
      <c r="J27" s="47" t="s">
        <v>831</v>
      </c>
      <c r="K27" s="62"/>
    </row>
    <row r="28" spans="1:11" s="41" customFormat="1" ht="15" customHeight="1">
      <c r="A28" s="41" t="s">
        <v>594</v>
      </c>
      <c r="B28" s="41" t="s">
        <v>595</v>
      </c>
      <c r="C28" s="68" t="s">
        <v>596</v>
      </c>
      <c r="D28" s="68" t="s">
        <v>585</v>
      </c>
      <c r="E28" s="69">
        <v>2.51</v>
      </c>
      <c r="F28" s="69">
        <v>3.765</v>
      </c>
      <c r="G28" s="41" t="s">
        <v>597</v>
      </c>
      <c r="H28" s="72">
        <v>38743</v>
      </c>
      <c r="I28" s="62"/>
      <c r="J28" s="47" t="s">
        <v>827</v>
      </c>
      <c r="K28" s="47" t="s">
        <v>828</v>
      </c>
    </row>
    <row r="29" spans="1:11" s="41" customFormat="1" ht="15" customHeight="1">
      <c r="A29" s="44" t="s">
        <v>771</v>
      </c>
      <c r="B29" s="41" t="s">
        <v>614</v>
      </c>
      <c r="C29" s="45" t="s">
        <v>772</v>
      </c>
      <c r="D29" s="45" t="s">
        <v>585</v>
      </c>
      <c r="E29" s="67">
        <v>10</v>
      </c>
      <c r="F29" s="71">
        <v>14.3</v>
      </c>
      <c r="G29" s="41" t="s">
        <v>597</v>
      </c>
      <c r="H29" s="72">
        <v>38651</v>
      </c>
      <c r="I29" s="62"/>
      <c r="J29" s="47" t="s">
        <v>845</v>
      </c>
      <c r="K29" s="47" t="s">
        <v>844</v>
      </c>
    </row>
    <row r="30" spans="1:11" s="41" customFormat="1" ht="16.5" customHeight="1">
      <c r="A30" s="41" t="s">
        <v>613</v>
      </c>
      <c r="B30" s="41" t="s">
        <v>614</v>
      </c>
      <c r="C30" s="68" t="s">
        <v>615</v>
      </c>
      <c r="D30" s="68" t="s">
        <v>587</v>
      </c>
      <c r="E30" s="69">
        <v>204.8</v>
      </c>
      <c r="F30" s="69">
        <v>336.4</v>
      </c>
      <c r="G30" s="41" t="s">
        <v>597</v>
      </c>
      <c r="H30" s="72">
        <v>39777</v>
      </c>
      <c r="I30" s="62"/>
      <c r="J30" s="47" t="s">
        <v>843</v>
      </c>
      <c r="K30" s="62"/>
    </row>
    <row r="31" spans="1:11" s="41" customFormat="1" ht="15" customHeight="1">
      <c r="A31" s="41" t="s">
        <v>632</v>
      </c>
      <c r="B31" s="41" t="s">
        <v>38</v>
      </c>
      <c r="C31" s="41" t="s">
        <v>633</v>
      </c>
      <c r="D31" s="41" t="s">
        <v>586</v>
      </c>
      <c r="E31" s="71">
        <v>11.41</v>
      </c>
      <c r="F31" s="71">
        <v>17.5714</v>
      </c>
      <c r="G31" s="41" t="s">
        <v>634</v>
      </c>
      <c r="H31" s="72">
        <v>40268</v>
      </c>
      <c r="I31" s="62"/>
      <c r="J31" s="47" t="s">
        <v>846</v>
      </c>
      <c r="K31" s="62"/>
    </row>
    <row r="32" spans="1:11" s="41" customFormat="1" ht="15" customHeight="1">
      <c r="A32" s="44" t="s">
        <v>909</v>
      </c>
      <c r="B32" s="41" t="s">
        <v>10</v>
      </c>
      <c r="C32" s="41" t="s">
        <v>593</v>
      </c>
      <c r="D32" s="41" t="s">
        <v>586</v>
      </c>
      <c r="E32" s="71">
        <v>34.74</v>
      </c>
      <c r="F32" s="71">
        <v>48.636</v>
      </c>
      <c r="G32" s="41" t="s">
        <v>159</v>
      </c>
      <c r="H32" s="72">
        <v>37622</v>
      </c>
      <c r="I32" s="62" t="s">
        <v>930</v>
      </c>
      <c r="J32" s="50"/>
      <c r="K32" s="47" t="s">
        <v>910</v>
      </c>
    </row>
    <row r="33" spans="1:11" s="41" customFormat="1" ht="15" customHeight="1">
      <c r="A33" s="44" t="s">
        <v>783</v>
      </c>
      <c r="B33" s="41" t="s">
        <v>189</v>
      </c>
      <c r="C33" s="45" t="s">
        <v>784</v>
      </c>
      <c r="D33" s="45" t="s">
        <v>587</v>
      </c>
      <c r="E33" s="67">
        <v>16.69</v>
      </c>
      <c r="F33" s="71">
        <v>23.366</v>
      </c>
      <c r="G33" s="41" t="s">
        <v>597</v>
      </c>
      <c r="H33" s="72">
        <v>37902</v>
      </c>
      <c r="I33" s="62"/>
      <c r="J33" s="47" t="s">
        <v>847</v>
      </c>
      <c r="K33" s="47" t="s">
        <v>826</v>
      </c>
    </row>
    <row r="34" spans="1:11" s="41" customFormat="1" ht="15" customHeight="1">
      <c r="A34" s="41" t="s">
        <v>600</v>
      </c>
      <c r="B34" s="41" t="s">
        <v>601</v>
      </c>
      <c r="C34" s="41" t="s">
        <v>602</v>
      </c>
      <c r="D34" s="41" t="s">
        <v>585</v>
      </c>
      <c r="E34" s="71">
        <v>20</v>
      </c>
      <c r="F34" s="71">
        <v>30</v>
      </c>
      <c r="G34" s="41" t="s">
        <v>597</v>
      </c>
      <c r="H34" s="72">
        <v>38868</v>
      </c>
      <c r="I34" s="62"/>
      <c r="J34" s="47" t="s">
        <v>821</v>
      </c>
      <c r="K34" s="47" t="s">
        <v>822</v>
      </c>
    </row>
    <row r="35" spans="1:11" s="41" customFormat="1" ht="15" customHeight="1">
      <c r="A35" s="44" t="s">
        <v>765</v>
      </c>
      <c r="B35" s="46" t="s">
        <v>60</v>
      </c>
      <c r="C35" s="45" t="s">
        <v>766</v>
      </c>
      <c r="D35" s="45" t="s">
        <v>585</v>
      </c>
      <c r="E35" s="67">
        <v>17</v>
      </c>
      <c r="F35" s="65">
        <v>26.18</v>
      </c>
      <c r="G35" s="46" t="s">
        <v>597</v>
      </c>
      <c r="H35" s="66">
        <v>38602</v>
      </c>
      <c r="I35" s="46"/>
      <c r="J35" s="64" t="s">
        <v>816</v>
      </c>
      <c r="K35" s="62"/>
    </row>
    <row r="36" spans="1:11" s="41" customFormat="1" ht="15" customHeight="1">
      <c r="A36" s="41" t="s">
        <v>609</v>
      </c>
      <c r="B36" s="41" t="s">
        <v>44</v>
      </c>
      <c r="C36" s="41" t="s">
        <v>593</v>
      </c>
      <c r="D36" s="41" t="s">
        <v>585</v>
      </c>
      <c r="E36" s="71">
        <v>0.3</v>
      </c>
      <c r="F36" s="71">
        <v>0.462</v>
      </c>
      <c r="G36" s="41" t="s">
        <v>159</v>
      </c>
      <c r="H36" s="72">
        <v>39448</v>
      </c>
      <c r="I36" s="62"/>
      <c r="J36" s="47" t="s">
        <v>811</v>
      </c>
      <c r="K36" s="62"/>
    </row>
    <row r="37" spans="1:11" s="41" customFormat="1" ht="15" customHeight="1">
      <c r="A37" s="41" t="s">
        <v>605</v>
      </c>
      <c r="B37" s="41" t="s">
        <v>25</v>
      </c>
      <c r="C37" s="41" t="s">
        <v>606</v>
      </c>
      <c r="D37" s="41" t="s">
        <v>586</v>
      </c>
      <c r="E37" s="71">
        <v>40</v>
      </c>
      <c r="F37" s="71">
        <v>60</v>
      </c>
      <c r="G37" s="41" t="s">
        <v>597</v>
      </c>
      <c r="H37" s="72">
        <v>39031</v>
      </c>
      <c r="I37" s="62" t="s">
        <v>905</v>
      </c>
      <c r="J37" s="47" t="s">
        <v>812</v>
      </c>
      <c r="K37" s="62"/>
    </row>
    <row r="38" spans="1:11" s="41" customFormat="1" ht="15" customHeight="1">
      <c r="A38" s="41" t="s">
        <v>630</v>
      </c>
      <c r="B38" s="41" t="s">
        <v>25</v>
      </c>
      <c r="C38" s="68" t="s">
        <v>631</v>
      </c>
      <c r="D38" s="68" t="s">
        <v>586</v>
      </c>
      <c r="E38" s="69">
        <v>15</v>
      </c>
      <c r="F38" s="69">
        <v>23.1</v>
      </c>
      <c r="G38" s="41" t="s">
        <v>597</v>
      </c>
      <c r="H38" s="70">
        <v>40723</v>
      </c>
      <c r="I38" s="62"/>
      <c r="J38" s="47" t="s">
        <v>813</v>
      </c>
      <c r="K38" s="62"/>
    </row>
    <row r="39" spans="1:11" s="41" customFormat="1" ht="15" customHeight="1">
      <c r="A39" s="41" t="s">
        <v>603</v>
      </c>
      <c r="B39" s="41" t="s">
        <v>63</v>
      </c>
      <c r="C39" s="41" t="s">
        <v>604</v>
      </c>
      <c r="D39" s="41" t="s">
        <v>586</v>
      </c>
      <c r="E39" s="71">
        <v>20</v>
      </c>
      <c r="F39" s="71">
        <v>30</v>
      </c>
      <c r="G39" s="41" t="s">
        <v>597</v>
      </c>
      <c r="H39" s="72">
        <v>38940</v>
      </c>
      <c r="I39" s="62"/>
      <c r="J39" s="47" t="s">
        <v>813</v>
      </c>
      <c r="K39" s="62"/>
    </row>
    <row r="40" spans="1:11" s="41" customFormat="1" ht="15" customHeight="1">
      <c r="A40" s="41" t="s">
        <v>616</v>
      </c>
      <c r="B40" s="41" t="s">
        <v>63</v>
      </c>
      <c r="C40" s="68" t="s">
        <v>617</v>
      </c>
      <c r="D40" s="68" t="s">
        <v>586</v>
      </c>
      <c r="E40" s="69">
        <v>52</v>
      </c>
      <c r="F40" s="69">
        <v>80.08</v>
      </c>
      <c r="G40" s="41" t="s">
        <v>597</v>
      </c>
      <c r="H40" s="72">
        <v>39777</v>
      </c>
      <c r="I40" s="62"/>
      <c r="J40" s="47" t="s">
        <v>815</v>
      </c>
      <c r="K40" s="62"/>
    </row>
    <row r="41" spans="1:11" s="41" customFormat="1" ht="15" customHeight="1">
      <c r="A41" s="41" t="s">
        <v>627</v>
      </c>
      <c r="B41" s="41" t="s">
        <v>63</v>
      </c>
      <c r="C41" s="41" t="s">
        <v>628</v>
      </c>
      <c r="D41" s="41" t="s">
        <v>586</v>
      </c>
      <c r="E41" s="71">
        <v>46</v>
      </c>
      <c r="F41" s="71">
        <v>73.6</v>
      </c>
      <c r="G41" s="41" t="s">
        <v>629</v>
      </c>
      <c r="H41" s="72">
        <v>40730</v>
      </c>
      <c r="I41" s="62"/>
      <c r="J41" s="47" t="s">
        <v>814</v>
      </c>
      <c r="K41" s="62"/>
    </row>
    <row r="42" spans="1:9" s="41" customFormat="1" ht="15" customHeight="1">
      <c r="A42" s="40"/>
      <c r="B42" s="40"/>
      <c r="C42" s="40"/>
      <c r="D42" s="40"/>
      <c r="E42" s="75" t="s">
        <v>799</v>
      </c>
      <c r="F42" s="75" t="s">
        <v>798</v>
      </c>
      <c r="H42" s="72"/>
      <c r="I42" s="72"/>
    </row>
    <row r="43" spans="1:9" s="41" customFormat="1" ht="45" customHeight="1">
      <c r="A43" s="40"/>
      <c r="B43" s="40"/>
      <c r="C43" s="145" t="s">
        <v>859</v>
      </c>
      <c r="D43" s="145"/>
      <c r="E43" s="76">
        <f>SUM(E3:E41)</f>
        <v>25000794.583839003</v>
      </c>
      <c r="F43" s="77">
        <f>SUM(F3:F41)</f>
        <v>1246.7419024199996</v>
      </c>
      <c r="H43" s="72"/>
      <c r="I43" s="72"/>
    </row>
    <row r="44" spans="1:9" s="41" customFormat="1" ht="67.5" customHeight="1">
      <c r="A44" s="89"/>
      <c r="B44" s="40"/>
      <c r="C44" s="40"/>
      <c r="D44" s="40"/>
      <c r="E44" s="143" t="s">
        <v>800</v>
      </c>
      <c r="F44" s="143"/>
      <c r="H44" s="72"/>
      <c r="I44" s="72"/>
    </row>
    <row r="45" spans="1:9" s="41" customFormat="1" ht="31.5" customHeight="1">
      <c r="A45" s="40"/>
      <c r="B45" s="40"/>
      <c r="C45" s="40"/>
      <c r="D45" s="40"/>
      <c r="E45" s="146" t="s">
        <v>855</v>
      </c>
      <c r="F45" s="146"/>
      <c r="H45" s="72"/>
      <c r="I45" s="72"/>
    </row>
    <row r="46" spans="5:9" s="41" customFormat="1" ht="15" customHeight="1">
      <c r="E46" s="86"/>
      <c r="F46" s="86"/>
      <c r="H46" s="72"/>
      <c r="I46" s="72"/>
    </row>
    <row r="47" spans="5:9" s="41" customFormat="1" ht="15" customHeight="1">
      <c r="E47" s="71"/>
      <c r="F47" s="71"/>
      <c r="H47" s="72"/>
      <c r="I47" s="72"/>
    </row>
    <row r="48" spans="5:9" s="41" customFormat="1" ht="15" customHeight="1">
      <c r="E48" s="71"/>
      <c r="F48" s="71"/>
      <c r="H48" s="72"/>
      <c r="I48" s="72"/>
    </row>
    <row r="49" spans="5:9" s="41" customFormat="1" ht="15" customHeight="1">
      <c r="E49" s="71"/>
      <c r="F49" s="71"/>
      <c r="H49" s="72"/>
      <c r="I49" s="72"/>
    </row>
    <row r="50" spans="5:9" s="41" customFormat="1" ht="15" customHeight="1">
      <c r="E50" s="71"/>
      <c r="F50" s="71"/>
      <c r="H50" s="72"/>
      <c r="I50" s="72"/>
    </row>
    <row r="51" spans="5:9" s="41" customFormat="1" ht="15" customHeight="1">
      <c r="E51" s="71"/>
      <c r="F51" s="71"/>
      <c r="H51" s="72"/>
      <c r="I51" s="72"/>
    </row>
    <row r="52" spans="5:9" s="41" customFormat="1" ht="15" customHeight="1">
      <c r="E52" s="71"/>
      <c r="F52" s="71"/>
      <c r="H52" s="72"/>
      <c r="I52" s="72"/>
    </row>
    <row r="53" spans="5:9" s="41" customFormat="1" ht="15" customHeight="1">
      <c r="E53" s="71"/>
      <c r="F53" s="71"/>
      <c r="H53" s="72"/>
      <c r="I53" s="72"/>
    </row>
    <row r="54" spans="5:9" s="41" customFormat="1" ht="15" customHeight="1">
      <c r="E54" s="71"/>
      <c r="F54" s="71"/>
      <c r="H54" s="72"/>
      <c r="I54" s="72"/>
    </row>
    <row r="55" spans="5:9" s="41" customFormat="1" ht="15" customHeight="1">
      <c r="E55" s="71"/>
      <c r="F55" s="71"/>
      <c r="H55" s="72"/>
      <c r="I55" s="72"/>
    </row>
    <row r="56" spans="5:9" s="41" customFormat="1" ht="15" customHeight="1">
      <c r="E56" s="71"/>
      <c r="F56" s="71"/>
      <c r="H56" s="72"/>
      <c r="I56" s="72"/>
    </row>
    <row r="57" spans="5:9" s="41" customFormat="1" ht="15" customHeight="1">
      <c r="E57" s="71"/>
      <c r="F57" s="71"/>
      <c r="H57" s="72"/>
      <c r="I57" s="72"/>
    </row>
  </sheetData>
  <sheetProtection/>
  <mergeCells count="4">
    <mergeCell ref="E44:F44"/>
    <mergeCell ref="E45:F45"/>
    <mergeCell ref="C43:D43"/>
    <mergeCell ref="A1:J1"/>
  </mergeCells>
  <hyperlinks>
    <hyperlink ref="J5" r:id="rId1" display="http://www.afdb.org/fr/projects-and-operations/project-portfolio/project/p-bj-aad-003/"/>
    <hyperlink ref="J35" r:id="rId2" display="http://www.afdb.org/en/projects-and-operations/project-portfolio/project/p-sl-ib0-003/"/>
    <hyperlink ref="J13" r:id="rId3" display="http://www.afdb.org/en/projects-and-operations/project-portfolio/project/p-dj-ia0-002/"/>
    <hyperlink ref="K8" r:id="rId4" display="http://www.africatime.com/burundi/nouvelle.asp?UrlRecherche=archives.asp%3Frech%3D1%26no_pays%3D18%26no_categorie%3D%26keyword%3D%26BtnGo.x%3D7%26IsPanafricain%3D0%26IsAfrique%3D&amp;no_nouvelle=163085"/>
    <hyperlink ref="J8" r:id="rId5" display="http://www.afdb.org/en/projects-and-operations/project-portfolio/project/p-bi-ie0-002/"/>
    <hyperlink ref="J4" r:id="rId6" display="http://www.afdb.org/en/projects-and-operations/project-portfolio/project/p-bj-ib0-006/"/>
    <hyperlink ref="K33" r:id="rId7" display="http://www.afdb.org/fileadmin/uploads/afdb/Documents/Project-and-Operations/RW-2003-108-FR-ADF-BD-WP-RWANDA-RE-PROJET-ROUTIER.PDF (project appraisal)"/>
    <hyperlink ref="J16" r:id="rId8" display="http://www.afdb.org/en/projects-and-operations/project-portfolio/project/p-gh-ibd-001/"/>
    <hyperlink ref="K16" r:id="rId9" display="http://www.afdb.org/fileadmin/uploads/afdb/Documents/Project-and-Operations/GH-2002-101-EN-ADF-BD-WP-GHANA-HEALTH-III.PDF (appraisal report)"/>
    <hyperlink ref="J22" r:id="rId10" display="http://www.afdb.org/en/projects-and-operations/project-portfolio/project/p-mg-aaf-001/"/>
    <hyperlink ref="K20" r:id="rId11" display="http://www.afdb.org/fileadmin/uploads/afdb/Documents/Project-and-Operations/KE-2003-165-EN-ADF-BD-WP-KENYA-AR-EDUCATION-III-PROJECT.PDF (appraisal report)"/>
    <hyperlink ref="J20" r:id="rId12" display="http://www.afdb.org/en/projects-and-operations/project-portfolio/project/p-ke-iaz-001/"/>
    <hyperlink ref="J21" r:id="rId13" display="http://www.afdb.org/fr/projects-and-operations/project-portfolio/project/p-mg-ibe-001/"/>
    <hyperlink ref="K24" r:id="rId14" display="http://www.afdb.org/fileadmin/uploads/afdb/Documents/Project-and-Operations/MW-2005-020-EN-ADF-BD-WP-REV.1-MALAWI-AR-SUPPORT-TO-TO-THE-HEALTH-SECTOR-PROGRAMME-REV-1.PDF (appraisal report)"/>
    <hyperlink ref="J24" r:id="rId15" display="http://www.afdb.org/en/projects-and-operations/project-portfolio/project/p-mw-ib0-005/"/>
    <hyperlink ref="K29" r:id="rId16" display="http://www.afdb.org/fileadmin/uploads/afdb/Documents/Project-and-Operations/MN-2005-109-FR-ADF-BD-WP-MULTINATIONAL-RE-REDUCTION-DE-LA-VULNERABILITE-ET-DU-RI.PDF"/>
    <hyperlink ref="J29" r:id="rId17" display="http://www.afdb.org/fr/projects-and-operations/project-portfolio/project/p-z1-ib0-008/"/>
    <hyperlink ref="J33" r:id="rId18" display="http://www.afdb.org/fr/projects-and-operations/project-portfolio/project/p-rw-db0-008/"/>
    <hyperlink ref="K5" r:id="rId19" display="http://www.afdb.org/fileadmin/uploads/afdb/Documents/Project-and-Operations/BJ-2005-058-EN-ADF-BD-WP-BENIN-PAGEFCOM-ENGLISH.PDF (appraisal report)"/>
    <hyperlink ref="J6" r:id="rId20" display="http://www.afdb.org/fr/projects-and-operations/project-portfolio/project/p-bw-ka0-001/"/>
    <hyperlink ref="J9" r:id="rId21" display="http://www.afdb.org/fileadmin/uploads/afdb/Documents/Publications/rapport%20Cameroun%20Anglais.pdf (pg 26)"/>
    <hyperlink ref="K14" r:id="rId22" display="http://www.afdb.org/fileadmin/uploads/afdb/Documents/Project-and-Operations/GQ-2008-155-EN-ADB-BD-WP-EQUATORIAL-GUINEA-AR-HEALTH-SYSTEM-DEVELOPMENT-SUPPORT-PROJECT.PDF (appraisal report)"/>
    <hyperlink ref="J14" r:id="rId23" display="http://www.afdb.org/en/projects-and-operations/project-portfolio/project/p-gq-ibe-002/"/>
    <hyperlink ref="J15" r:id="rId24" display="http://www.afdb.org/en/projects-and-operations/project-portfolio/project/p-ga-ibd-003/"/>
    <hyperlink ref="J17" r:id="rId25" display="http://www.afdb.org/en/projects-and-operations/project-portfolio/project/p-gh-aa0-015/"/>
    <hyperlink ref="J18" r:id="rId26" display="http://www.afdb.org/en/projects-and-operations/project-portfolio/project/p-gw-ib0-003/"/>
    <hyperlink ref="J19" r:id="rId27" display="http://www.afdb.org/fr/projects-and-operations/project-portfolio/project/p-ga-ibd-002/"/>
    <hyperlink ref="J26" r:id="rId28" display="http://www.afdb.org/en/projects-and-operations/project-portfolio/project/p-ml-ie0-002/"/>
    <hyperlink ref="K26" r:id="rId29" display="http://www.afdb.org/fileadmin/uploads/afdb/Documents/Project-and-Operations/ML-2006-025-FR-ADF-BD-WP-REV.1-MALI-PADEC-VERSION-FINALE-REVISEE-16-MARS-2006.PDF (appraisal report)"/>
    <hyperlink ref="J27" r:id="rId30" display="http://www.afdb.org/en/projects-and-operations/project-portfolio/project/p-ml-db0-011/"/>
    <hyperlink ref="J28" r:id="rId31" display="http://www.afdb.org/en/projects-and-operations/project-portfolio/project/p-mz-az0-001/"/>
    <hyperlink ref="K28" r:id="rId32" display="http://www.afdb.org/fileadmin/uploads/afdb/Documents/Project-and-Operations/MZ-2005-131-EN-ADF-BD-WP-MOZAMBIQUE-AR-WOMEN-ENTREPRENEURSHIP-AND-SKILLS-DEVEL.PDF (project appraisal)"/>
    <hyperlink ref="J30" r:id="rId33" display="http://www.afdb.org/en/projects-and-operations/project-portfolio/project/p-z1-db0-023/"/>
    <hyperlink ref="J31" r:id="rId34" display="http://www.afdb.org/en/projects-and-operations/project-portfolio/project/p-ne-ib0-003/"/>
    <hyperlink ref="J34" r:id="rId35" display="http://www.afdb.org/fr/projects-and-operations/project-portfolio/project/p-z1-ib0-007/"/>
    <hyperlink ref="K34" r:id="rId36" display="http://www.afdb.org/fileadmin/uploads/afdb/Documents/Project-and-Operations/MN-2005-068-EN-ADF-BD-WP-REV.1-SADC-AR-SUPPORT-TO-THE-CONTROL-OF-COMMUNICABLE-DISEASES-REV-1.PDF (appraisal report)"/>
    <hyperlink ref="J36" r:id="rId37" display="http://www.afdb.org/fileadmin/uploads/afdb/Documents/Project-and-Operations/SWAZILAND-%20REV%201%20-%20CSP%202009-2013%20Mid-Term%20Review.pdf (pg 38)"/>
    <hyperlink ref="J37" r:id="rId38" display="http://www.afdb.org/fileadmin/uploads/afdb/Documents/Project-and-Operations/TZ-2006-100-EN-ADF-BD-WP-TANZANIA-AR-SUPPORT-TO-MMRP.PDF"/>
    <hyperlink ref="J38" r:id="rId39" display="http://www.afdb.org/fileadmin/uploads/afdb/Documents/Project-and-Operations/Tanzania%20-%20AR%20ALSD%20II%20Project.pdf"/>
    <hyperlink ref="J41" r:id="rId40" display="http://www.afdb.org/en/projects-and-operations/project-portfolio/project/p-ug-ib0-006/"/>
    <hyperlink ref="J39" r:id="rId41" display="http://www.afdb.org/fileadmin/uploads/afdb/Documents/Project-and-Operations/Tanzania%20-%20AR%20ALSD%20II%20Project.pdf"/>
    <hyperlink ref="J40" r:id="rId42" display="http://www.afdb.org/fileadmin/uploads/afdb/Documents/Project-and-Operations/30769718-EN-UGANDA-EDUC4-PAR.PDF"/>
    <hyperlink ref="J23" r:id="rId43" display="http://www.afdb.org/en/projects-and-operations/project-portfolio/project/p-mg-ie0-003/"/>
    <hyperlink ref="K25" r:id="rId44" display="http://www.afdb.org/fileadmin/uploads/afdb/Documents/Project-and-Operations/ML-2001-135-EN-ADF-BD-WP-COMPLETE-MALI-HEALTH-AND-SOCIAL-DEVELOPMENT-PROGRAMME.PDF"/>
    <hyperlink ref="K7" r:id="rId45" display="http://www.afdb.org/fileadmin/uploads/afdb/Documents/Project-and-Operations/BF-2005-042-EN-ADF-BD-WP-BURKINA-FASO-AR-HEALTH-DEVELPT-PROJECT.PDF"/>
    <hyperlink ref="J12" r:id="rId46" display="http://www.afdb.org/en/projects-and-operations/project-portfolio/project/p-cd-ibd-001/"/>
    <hyperlink ref="K12" r:id="rId47" display="http://www.afdb.org/fileadmin/uploads/afdb/Documents/Project-and-Operations/CD-2004-011-FR-ADF-BD-WP-RDC-RE-SANTE-I.PDF"/>
    <hyperlink ref="K32" r:id="rId48" display="http://www.afdb.org/fileadmin/uploads/afdb/Documents/Project-and-Operations/NG-2002-050-EN-ADF-BD-WP-NIGERIA-AR-HEALTH-IV-PROJECT.PDF"/>
    <hyperlink ref="K3" r:id="rId49" display="http://www.afdb.org/fileadmin/uploads/afdb/Documents/Project-and-Operations/AO-2002-100-EN-ADF-BD-WP-ANGOLA-HEALTH1.PDF"/>
    <hyperlink ref="K11" r:id="rId50" display="http://www.afdb.org/fileadmin/uploads/afdb/Documents/Project-and-Operations/TD-2001-138-EN-ADF-BD-WP-COMPLETE-CHAD-AIDS-CONTROL-FINAL.PDF"/>
    <hyperlink ref="K10" r:id="rId51" display="http://www.afdb.org/fileadmin/uploads/afdb/Documents/Evaluation-Reports/Cameroon_HEALTH%20SYSTEM%20DEVELOPMENT%20PROJECT_PCR-11-04-2011.pdf"/>
  </hyperlinks>
  <printOptions/>
  <pageMargins left="0.7" right="0.7" top="0.75" bottom="0.75" header="0.3" footer="0.3"/>
  <pageSetup horizontalDpi="600" verticalDpi="600" orientation="portrait" r:id="rId55"/>
  <legacyDrawing r:id="rId53"/>
  <tableParts>
    <tablePart r:id="rId54"/>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Arend</cp:lastModifiedBy>
  <cp:lastPrinted>2012-10-04T14:11:58Z</cp:lastPrinted>
  <dcterms:created xsi:type="dcterms:W3CDTF">2012-05-02T13:34:59Z</dcterms:created>
  <dcterms:modified xsi:type="dcterms:W3CDTF">2012-10-05T17:17:04Z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